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5180" windowHeight="8010" activeTab="5"/>
  </bookViews>
  <sheets>
    <sheet name="data" sheetId="1" r:id="rId1"/>
    <sheet name="aff" sheetId="2" r:id="rId2"/>
    <sheet name="GAP" sheetId="4" r:id="rId3"/>
    <sheet name="GAP (2)" sheetId="9" r:id="rId4"/>
    <sheet name="BGAP" sheetId="7" r:id="rId5"/>
    <sheet name="BGAP (2)" sheetId="8" r:id="rId6"/>
  </sheets>
  <definedNames>
    <definedName name="solver_adj" localSheetId="1" hidden="1">aff!$H$6:$K$55</definedName>
    <definedName name="solver_adj" localSheetId="4" hidden="1">BGAP!$H$6:$K$55,BGAP!$H$58</definedName>
    <definedName name="solver_adj" localSheetId="5" hidden="1">'BGAP (2)'!$H$5:$K$44,'BGAP (2)'!$H$57</definedName>
    <definedName name="solver_adj" localSheetId="2" hidden="1">GAP!$H$6:$K$55</definedName>
    <definedName name="solver_adj" localSheetId="3" hidden="1">'GAP (2)'!$I$6:$L$55</definedName>
    <definedName name="solver_cvg" localSheetId="1" hidden="1">0.0001</definedName>
    <definedName name="solver_cvg" localSheetId="4" hidden="1">0.0001</definedName>
    <definedName name="solver_cvg" localSheetId="5" hidden="1">0.0001</definedName>
    <definedName name="solver_cvg" localSheetId="2" hidden="1">0.0001</definedName>
    <definedName name="solver_cvg" localSheetId="3" hidden="1">0.0001</definedName>
    <definedName name="solver_drv" localSheetId="1" hidden="1">1</definedName>
    <definedName name="solver_drv" localSheetId="4" hidden="1">1</definedName>
    <definedName name="solver_drv" localSheetId="5" hidden="1">1</definedName>
    <definedName name="solver_drv" localSheetId="2" hidden="1">1</definedName>
    <definedName name="solver_drv" localSheetId="3" hidden="1">1</definedName>
    <definedName name="solver_est" localSheetId="1" hidden="1">1</definedName>
    <definedName name="solver_est" localSheetId="4" hidden="1">1</definedName>
    <definedName name="solver_est" localSheetId="5" hidden="1">1</definedName>
    <definedName name="solver_est" localSheetId="2" hidden="1">1</definedName>
    <definedName name="solver_est" localSheetId="3" hidden="1">1</definedName>
    <definedName name="solver_itr" localSheetId="1" hidden="1">100</definedName>
    <definedName name="solver_itr" localSheetId="4" hidden="1">100</definedName>
    <definedName name="solver_itr" localSheetId="5" hidden="1">100</definedName>
    <definedName name="solver_itr" localSheetId="2" hidden="1">100</definedName>
    <definedName name="solver_itr" localSheetId="3" hidden="1">100</definedName>
    <definedName name="solver_lhs1" localSheetId="1" hidden="1">aff!$H$6:$K$55</definedName>
    <definedName name="solver_lhs1" localSheetId="4" hidden="1">BGAP!$H$6:$K$55</definedName>
    <definedName name="solver_lhs1" localSheetId="5" hidden="1">'BGAP (2)'!$H$5:$K$44</definedName>
    <definedName name="solver_lhs1" localSheetId="2" hidden="1">GAP!$H$6:$K$55</definedName>
    <definedName name="solver_lhs1" localSheetId="3" hidden="1">'GAP (2)'!$I$6:$L$55</definedName>
    <definedName name="solver_lhs2" localSheetId="1" hidden="1">aff!$L$6:$L$55</definedName>
    <definedName name="solver_lhs2" localSheetId="4" hidden="1">BGAP!$L$6:$L$55</definedName>
    <definedName name="solver_lhs2" localSheetId="5" hidden="1">'BGAP (2)'!$H$55:$K$55</definedName>
    <definedName name="solver_lhs2" localSheetId="2" hidden="1">GAP!$L$6:$L$55</definedName>
    <definedName name="solver_lhs2" localSheetId="3" hidden="1">'GAP (2)'!$M$6:$M$55</definedName>
    <definedName name="solver_lhs3" localSheetId="4" hidden="1">BGAP!$H$56:$K$56</definedName>
    <definedName name="solver_lhs3" localSheetId="5" hidden="1">'BGAP (2)'!$L$5:$L$44</definedName>
    <definedName name="solver_lhs3" localSheetId="2" hidden="1">GAP!$H$56:$K$56</definedName>
    <definedName name="solver_lhs3" localSheetId="3" hidden="1">'GAP (2)'!$I$56:$L$56</definedName>
    <definedName name="solver_lin" localSheetId="1" hidden="1">1</definedName>
    <definedName name="solver_lin" localSheetId="4" hidden="1">1</definedName>
    <definedName name="solver_lin" localSheetId="5" hidden="1">1</definedName>
    <definedName name="solver_lin" localSheetId="2" hidden="1">1</definedName>
    <definedName name="solver_lin" localSheetId="3" hidden="1">1</definedName>
    <definedName name="solver_neg" localSheetId="1" hidden="1">1</definedName>
    <definedName name="solver_neg" localSheetId="4" hidden="1">1</definedName>
    <definedName name="solver_neg" localSheetId="5" hidden="1">1</definedName>
    <definedName name="solver_neg" localSheetId="2" hidden="1">1</definedName>
    <definedName name="solver_neg" localSheetId="3" hidden="1">1</definedName>
    <definedName name="solver_num" localSheetId="1" hidden="1">2</definedName>
    <definedName name="solver_num" localSheetId="4" hidden="1">3</definedName>
    <definedName name="solver_num" localSheetId="5" hidden="1">3</definedName>
    <definedName name="solver_num" localSheetId="2" hidden="1">3</definedName>
    <definedName name="solver_num" localSheetId="3" hidden="1">3</definedName>
    <definedName name="solver_nwt" localSheetId="1" hidden="1">1</definedName>
    <definedName name="solver_nwt" localSheetId="4" hidden="1">1</definedName>
    <definedName name="solver_nwt" localSheetId="5" hidden="1">1</definedName>
    <definedName name="solver_nwt" localSheetId="2" hidden="1">1</definedName>
    <definedName name="solver_nwt" localSheetId="3" hidden="1">1</definedName>
    <definedName name="solver_opt" localSheetId="1" hidden="1">aff!$P$6</definedName>
    <definedName name="solver_opt" localSheetId="4" hidden="1">BGAP!$P$6</definedName>
    <definedName name="solver_opt" localSheetId="5" hidden="1">'BGAP (2)'!$P$5</definedName>
    <definedName name="solver_opt" localSheetId="2" hidden="1">GAP!$P$6</definedName>
    <definedName name="solver_opt" localSheetId="3" hidden="1">'GAP (2)'!$Q$6</definedName>
    <definedName name="solver_pre" localSheetId="1" hidden="1">0.000001</definedName>
    <definedName name="solver_pre" localSheetId="4" hidden="1">0.000001</definedName>
    <definedName name="solver_pre" localSheetId="5" hidden="1">0.000001</definedName>
    <definedName name="solver_pre" localSheetId="2" hidden="1">0.000001</definedName>
    <definedName name="solver_pre" localSheetId="3" hidden="1">0.000001</definedName>
    <definedName name="solver_rel1" localSheetId="1" hidden="1">5</definedName>
    <definedName name="solver_rel1" localSheetId="4" hidden="1">5</definedName>
    <definedName name="solver_rel1" localSheetId="5" hidden="1">5</definedName>
    <definedName name="solver_rel1" localSheetId="2" hidden="1">5</definedName>
    <definedName name="solver_rel1" localSheetId="3" hidden="1">5</definedName>
    <definedName name="solver_rel2" localSheetId="1" hidden="1">2</definedName>
    <definedName name="solver_rel2" localSheetId="4" hidden="1">2</definedName>
    <definedName name="solver_rel2" localSheetId="5" hidden="1">1</definedName>
    <definedName name="solver_rel2" localSheetId="2" hidden="1">2</definedName>
    <definedName name="solver_rel2" localSheetId="3" hidden="1">2</definedName>
    <definedName name="solver_rel3" localSheetId="4" hidden="1">1</definedName>
    <definedName name="solver_rel3" localSheetId="5" hidden="1">2</definedName>
    <definedName name="solver_rel3" localSheetId="2" hidden="1">1</definedName>
    <definedName name="solver_rel3" localSheetId="3" hidden="1">1</definedName>
    <definedName name="solver_rhs1" localSheetId="1" hidden="1">binaire</definedName>
    <definedName name="solver_rhs1" localSheetId="4" hidden="1">binaire</definedName>
    <definedName name="solver_rhs1" localSheetId="5" hidden="1">binaire</definedName>
    <definedName name="solver_rhs1" localSheetId="2" hidden="1">binaire</definedName>
    <definedName name="solver_rhs1" localSheetId="3" hidden="1">binaire</definedName>
    <definedName name="solver_rhs2" localSheetId="1" hidden="1">aff!$N$6:$N$55</definedName>
    <definedName name="solver_rhs2" localSheetId="4" hidden="1">BGAP!$N$6:$N$55</definedName>
    <definedName name="solver_rhs2" localSheetId="5" hidden="1">'BGAP (2)'!$H$57</definedName>
    <definedName name="solver_rhs2" localSheetId="2" hidden="1">GAP!$N$6:$N$55</definedName>
    <definedName name="solver_rhs2" localSheetId="3" hidden="1">'GAP (2)'!$O$6:$O$55</definedName>
    <definedName name="solver_rhs3" localSheetId="4" hidden="1">BGAP!$H$58</definedName>
    <definedName name="solver_rhs3" localSheetId="5" hidden="1">'BGAP (2)'!$N$5:$N$44</definedName>
    <definedName name="solver_rhs3" localSheetId="2" hidden="1">GAP!$H$58:$K$58</definedName>
    <definedName name="solver_rhs3" localSheetId="3" hidden="1">'GAP (2)'!$I$58:$L$58</definedName>
    <definedName name="solver_scl" localSheetId="1" hidden="1">2</definedName>
    <definedName name="solver_scl" localSheetId="4" hidden="1">2</definedName>
    <definedName name="solver_scl" localSheetId="5" hidden="1">2</definedName>
    <definedName name="solver_scl" localSheetId="2" hidden="1">2</definedName>
    <definedName name="solver_scl" localSheetId="3" hidden="1">2</definedName>
    <definedName name="solver_sho" localSheetId="1" hidden="1">2</definedName>
    <definedName name="solver_sho" localSheetId="4" hidden="1">2</definedName>
    <definedName name="solver_sho" localSheetId="5" hidden="1">2</definedName>
    <definedName name="solver_sho" localSheetId="2" hidden="1">2</definedName>
    <definedName name="solver_sho" localSheetId="3" hidden="1">2</definedName>
    <definedName name="solver_tim" localSheetId="1" hidden="1">100</definedName>
    <definedName name="solver_tim" localSheetId="4" hidden="1">100</definedName>
    <definedName name="solver_tim" localSheetId="5" hidden="1">100</definedName>
    <definedName name="solver_tim" localSheetId="2" hidden="1">100</definedName>
    <definedName name="solver_tim" localSheetId="3" hidden="1">100</definedName>
    <definedName name="solver_tol" localSheetId="1" hidden="1">0.05</definedName>
    <definedName name="solver_tol" localSheetId="4" hidden="1">0.05</definedName>
    <definedName name="solver_tol" localSheetId="5" hidden="1">0.05</definedName>
    <definedName name="solver_tol" localSheetId="2" hidden="1">0.05</definedName>
    <definedName name="solver_tol" localSheetId="3" hidden="1">0.05</definedName>
    <definedName name="solver_typ" localSheetId="1" hidden="1">2</definedName>
    <definedName name="solver_typ" localSheetId="4" hidden="1">2</definedName>
    <definedName name="solver_typ" localSheetId="5" hidden="1">2</definedName>
    <definedName name="solver_typ" localSheetId="2" hidden="1">2</definedName>
    <definedName name="solver_typ" localSheetId="3" hidden="1">2</definedName>
    <definedName name="solver_val" localSheetId="1" hidden="1">0</definedName>
    <definedName name="solver_val" localSheetId="4" hidden="1">0</definedName>
    <definedName name="solver_val" localSheetId="5" hidden="1">0</definedName>
    <definedName name="solver_val" localSheetId="2" hidden="1">0</definedName>
    <definedName name="solver_val" localSheetId="3" hidden="1">0</definedName>
  </definedNames>
  <calcPr calcId="145621"/>
</workbook>
</file>

<file path=xl/calcChain.xml><?xml version="1.0" encoding="utf-8"?>
<calcChain xmlns="http://schemas.openxmlformats.org/spreadsheetml/2006/main">
  <c r="B7" i="7" l="1"/>
  <c r="C7" i="7"/>
  <c r="D7" i="7"/>
  <c r="E7" i="7"/>
  <c r="B8" i="7"/>
  <c r="C8" i="7"/>
  <c r="D8" i="7"/>
  <c r="E8" i="7"/>
  <c r="B9" i="7"/>
  <c r="C9" i="7"/>
  <c r="D9" i="7"/>
  <c r="E9" i="7"/>
  <c r="B10" i="7"/>
  <c r="C10" i="7"/>
  <c r="D10" i="7"/>
  <c r="E10" i="7"/>
  <c r="B11" i="7"/>
  <c r="C11" i="7"/>
  <c r="D11" i="7"/>
  <c r="E11" i="7"/>
  <c r="B12" i="7"/>
  <c r="C12" i="7"/>
  <c r="D12" i="7"/>
  <c r="E12" i="7"/>
  <c r="B13" i="7"/>
  <c r="C13" i="7"/>
  <c r="D13" i="7"/>
  <c r="E13" i="7"/>
  <c r="B14" i="7"/>
  <c r="C14" i="7"/>
  <c r="D14" i="7"/>
  <c r="E14" i="7"/>
  <c r="B15" i="7"/>
  <c r="C15" i="7"/>
  <c r="D15" i="7"/>
  <c r="E15" i="7"/>
  <c r="B16" i="7"/>
  <c r="C16" i="7"/>
  <c r="D16" i="7"/>
  <c r="E16" i="7"/>
  <c r="B17" i="7"/>
  <c r="C17" i="7"/>
  <c r="D17" i="7"/>
  <c r="E17" i="7"/>
  <c r="B18" i="7"/>
  <c r="C18" i="7"/>
  <c r="D18" i="7"/>
  <c r="E18" i="7"/>
  <c r="B19" i="7"/>
  <c r="C19" i="7"/>
  <c r="D19" i="7"/>
  <c r="E19" i="7"/>
  <c r="B20" i="7"/>
  <c r="C20" i="7"/>
  <c r="D20" i="7"/>
  <c r="E20" i="7"/>
  <c r="B21" i="7"/>
  <c r="C21" i="7"/>
  <c r="D21" i="7"/>
  <c r="E21" i="7"/>
  <c r="B22" i="7"/>
  <c r="C22" i="7"/>
  <c r="D22" i="7"/>
  <c r="E22" i="7"/>
  <c r="B23" i="7"/>
  <c r="C23" i="7"/>
  <c r="D23" i="7"/>
  <c r="E23" i="7"/>
  <c r="B24" i="7"/>
  <c r="C24" i="7"/>
  <c r="D24" i="7"/>
  <c r="E24" i="7"/>
  <c r="B25" i="7"/>
  <c r="C25" i="7"/>
  <c r="D25" i="7"/>
  <c r="E25" i="7"/>
  <c r="B26" i="7"/>
  <c r="C26" i="7"/>
  <c r="D26" i="7"/>
  <c r="E26" i="7"/>
  <c r="B27" i="7"/>
  <c r="C27" i="7"/>
  <c r="D27" i="7"/>
  <c r="E27" i="7"/>
  <c r="B28" i="7"/>
  <c r="C28" i="7"/>
  <c r="D28" i="7"/>
  <c r="E28" i="7"/>
  <c r="B29" i="7"/>
  <c r="C29" i="7"/>
  <c r="D29" i="7"/>
  <c r="E29" i="7"/>
  <c r="B30" i="7"/>
  <c r="C30" i="7"/>
  <c r="D30" i="7"/>
  <c r="E30" i="7"/>
  <c r="B31" i="7"/>
  <c r="C31" i="7"/>
  <c r="D31" i="7"/>
  <c r="E31" i="7"/>
  <c r="B32" i="7"/>
  <c r="C32" i="7"/>
  <c r="D32" i="7"/>
  <c r="E32" i="7"/>
  <c r="B33" i="7"/>
  <c r="C33" i="7"/>
  <c r="D33" i="7"/>
  <c r="E33" i="7"/>
  <c r="B34" i="7"/>
  <c r="C34" i="7"/>
  <c r="D34" i="7"/>
  <c r="E34" i="7"/>
  <c r="B35" i="7"/>
  <c r="C35" i="7"/>
  <c r="D35" i="7"/>
  <c r="E35" i="7"/>
  <c r="B36" i="7"/>
  <c r="C36" i="7"/>
  <c r="D36" i="7"/>
  <c r="E36" i="7"/>
  <c r="B37" i="7"/>
  <c r="C37" i="7"/>
  <c r="D37" i="7"/>
  <c r="E37" i="7"/>
  <c r="B38" i="7"/>
  <c r="C38" i="7"/>
  <c r="D38" i="7"/>
  <c r="E38" i="7"/>
  <c r="B39" i="7"/>
  <c r="C39" i="7"/>
  <c r="D39" i="7"/>
  <c r="E39" i="7"/>
  <c r="B40" i="7"/>
  <c r="C40" i="7"/>
  <c r="D40" i="7"/>
  <c r="E40" i="7"/>
  <c r="B41" i="7"/>
  <c r="C41" i="7"/>
  <c r="D41" i="7"/>
  <c r="E41" i="7"/>
  <c r="B42" i="7"/>
  <c r="C42" i="7"/>
  <c r="D42" i="7"/>
  <c r="E42" i="7"/>
  <c r="B43" i="7"/>
  <c r="C43" i="7"/>
  <c r="D43" i="7"/>
  <c r="E43" i="7"/>
  <c r="B44" i="7"/>
  <c r="C44" i="7"/>
  <c r="D44" i="7"/>
  <c r="E44" i="7"/>
  <c r="B45" i="7"/>
  <c r="C45" i="7"/>
  <c r="D45" i="7"/>
  <c r="E45" i="7"/>
  <c r="B46" i="7"/>
  <c r="C46" i="7"/>
  <c r="D46" i="7"/>
  <c r="E46" i="7"/>
  <c r="B47" i="7"/>
  <c r="C47" i="7"/>
  <c r="D47" i="7"/>
  <c r="E47" i="7"/>
  <c r="B48" i="7"/>
  <c r="C48" i="7"/>
  <c r="D48" i="7"/>
  <c r="E48" i="7"/>
  <c r="B49" i="7"/>
  <c r="C49" i="7"/>
  <c r="D49" i="7"/>
  <c r="E49" i="7"/>
  <c r="B50" i="7"/>
  <c r="C50" i="7"/>
  <c r="D50" i="7"/>
  <c r="E50" i="7"/>
  <c r="B51" i="7"/>
  <c r="C51" i="7"/>
  <c r="D51" i="7"/>
  <c r="E51" i="7"/>
  <c r="B52" i="7"/>
  <c r="C52" i="7"/>
  <c r="D52" i="7"/>
  <c r="E52" i="7"/>
  <c r="B53" i="7"/>
  <c r="C53" i="7"/>
  <c r="D53" i="7"/>
  <c r="E53" i="7"/>
  <c r="B54" i="7"/>
  <c r="C54" i="7"/>
  <c r="D54" i="7"/>
  <c r="E54" i="7"/>
  <c r="B55" i="7"/>
  <c r="C55" i="7"/>
  <c r="D55" i="7"/>
  <c r="E55" i="7"/>
  <c r="E6" i="7"/>
  <c r="D6" i="7"/>
  <c r="C6" i="7"/>
  <c r="B6" i="7"/>
  <c r="B6" i="8"/>
  <c r="C6" i="8"/>
  <c r="D6" i="8"/>
  <c r="E6" i="8"/>
  <c r="B7" i="8"/>
  <c r="C7" i="8"/>
  <c r="D7" i="8"/>
  <c r="E7" i="8"/>
  <c r="B8" i="8"/>
  <c r="C8" i="8"/>
  <c r="D8" i="8"/>
  <c r="E8" i="8"/>
  <c r="B9" i="8"/>
  <c r="C9" i="8"/>
  <c r="D9" i="8"/>
  <c r="E9" i="8"/>
  <c r="B10" i="8"/>
  <c r="C10" i="8"/>
  <c r="D10" i="8"/>
  <c r="E10" i="8"/>
  <c r="B11" i="8"/>
  <c r="C11" i="8"/>
  <c r="D11" i="8"/>
  <c r="E11" i="8"/>
  <c r="B12" i="8"/>
  <c r="C12" i="8"/>
  <c r="D12" i="8"/>
  <c r="E12" i="8"/>
  <c r="B13" i="8"/>
  <c r="C13" i="8"/>
  <c r="D13" i="8"/>
  <c r="E13" i="8"/>
  <c r="B14" i="8"/>
  <c r="C14" i="8"/>
  <c r="D14" i="8"/>
  <c r="E14" i="8"/>
  <c r="B15" i="8"/>
  <c r="C15" i="8"/>
  <c r="D15" i="8"/>
  <c r="E15" i="8"/>
  <c r="B16" i="8"/>
  <c r="C16" i="8"/>
  <c r="D16" i="8"/>
  <c r="E16" i="8"/>
  <c r="B17" i="8"/>
  <c r="C17" i="8"/>
  <c r="D17" i="8"/>
  <c r="E17" i="8"/>
  <c r="B18" i="8"/>
  <c r="C18" i="8"/>
  <c r="D18" i="8"/>
  <c r="E18" i="8"/>
  <c r="B19" i="8"/>
  <c r="C19" i="8"/>
  <c r="D19" i="8"/>
  <c r="E19" i="8"/>
  <c r="B20" i="8"/>
  <c r="C20" i="8"/>
  <c r="D20" i="8"/>
  <c r="E20" i="8"/>
  <c r="B21" i="8"/>
  <c r="C21" i="8"/>
  <c r="D21" i="8"/>
  <c r="E21" i="8"/>
  <c r="B22" i="8"/>
  <c r="C22" i="8"/>
  <c r="D22" i="8"/>
  <c r="E22" i="8"/>
  <c r="B23" i="8"/>
  <c r="C23" i="8"/>
  <c r="D23" i="8"/>
  <c r="E23" i="8"/>
  <c r="B24" i="8"/>
  <c r="C24" i="8"/>
  <c r="D24" i="8"/>
  <c r="E24" i="8"/>
  <c r="B25" i="8"/>
  <c r="C25" i="8"/>
  <c r="D25" i="8"/>
  <c r="E25" i="8"/>
  <c r="B26" i="8"/>
  <c r="C26" i="8"/>
  <c r="D26" i="8"/>
  <c r="E26" i="8"/>
  <c r="B27" i="8"/>
  <c r="C27" i="8"/>
  <c r="D27" i="8"/>
  <c r="E27" i="8"/>
  <c r="B28" i="8"/>
  <c r="C28" i="8"/>
  <c r="D28" i="8"/>
  <c r="E28" i="8"/>
  <c r="B29" i="8"/>
  <c r="C29" i="8"/>
  <c r="D29" i="8"/>
  <c r="E29" i="8"/>
  <c r="B30" i="8"/>
  <c r="C30" i="8"/>
  <c r="D30" i="8"/>
  <c r="E30" i="8"/>
  <c r="B31" i="8"/>
  <c r="C31" i="8"/>
  <c r="D31" i="8"/>
  <c r="E31" i="8"/>
  <c r="B32" i="8"/>
  <c r="C32" i="8"/>
  <c r="D32" i="8"/>
  <c r="E32" i="8"/>
  <c r="B33" i="8"/>
  <c r="C33" i="8"/>
  <c r="D33" i="8"/>
  <c r="E33" i="8"/>
  <c r="B34" i="8"/>
  <c r="C34" i="8"/>
  <c r="D34" i="8"/>
  <c r="E34" i="8"/>
  <c r="B35" i="8"/>
  <c r="C35" i="8"/>
  <c r="D35" i="8"/>
  <c r="E35" i="8"/>
  <c r="B36" i="8"/>
  <c r="C36" i="8"/>
  <c r="D36" i="8"/>
  <c r="E36" i="8"/>
  <c r="B37" i="8"/>
  <c r="C37" i="8"/>
  <c r="D37" i="8"/>
  <c r="E37" i="8"/>
  <c r="B38" i="8"/>
  <c r="C38" i="8"/>
  <c r="D38" i="8"/>
  <c r="E38" i="8"/>
  <c r="B39" i="8"/>
  <c r="C39" i="8"/>
  <c r="D39" i="8"/>
  <c r="E39" i="8"/>
  <c r="B40" i="8"/>
  <c r="C40" i="8"/>
  <c r="D40" i="8"/>
  <c r="E40" i="8"/>
  <c r="B41" i="8"/>
  <c r="C41" i="8"/>
  <c r="D41" i="8"/>
  <c r="E41" i="8"/>
  <c r="B42" i="8"/>
  <c r="C42" i="8"/>
  <c r="D42" i="8"/>
  <c r="E42" i="8"/>
  <c r="B43" i="8"/>
  <c r="C43" i="8"/>
  <c r="D43" i="8"/>
  <c r="E43" i="8"/>
  <c r="B44" i="8"/>
  <c r="C44" i="8"/>
  <c r="D44" i="8"/>
  <c r="E44" i="8"/>
  <c r="B45" i="8"/>
  <c r="C45" i="8"/>
  <c r="D45" i="8"/>
  <c r="E45" i="8"/>
  <c r="B46" i="8"/>
  <c r="C46" i="8"/>
  <c r="D46" i="8"/>
  <c r="E46" i="8"/>
  <c r="B47" i="8"/>
  <c r="C47" i="8"/>
  <c r="D47" i="8"/>
  <c r="E47" i="8"/>
  <c r="B48" i="8"/>
  <c r="C48" i="8"/>
  <c r="D48" i="8"/>
  <c r="E48" i="8"/>
  <c r="B49" i="8"/>
  <c r="C49" i="8"/>
  <c r="D49" i="8"/>
  <c r="E49" i="8"/>
  <c r="B50" i="8"/>
  <c r="C50" i="8"/>
  <c r="D50" i="8"/>
  <c r="E50" i="8"/>
  <c r="B51" i="8"/>
  <c r="C51" i="8"/>
  <c r="D51" i="8"/>
  <c r="E51" i="8"/>
  <c r="B52" i="8"/>
  <c r="C52" i="8"/>
  <c r="D52" i="8"/>
  <c r="E52" i="8"/>
  <c r="B53" i="8"/>
  <c r="C53" i="8"/>
  <c r="D53" i="8"/>
  <c r="E53" i="8"/>
  <c r="B54" i="8"/>
  <c r="C54" i="8"/>
  <c r="D54" i="8"/>
  <c r="E54" i="8"/>
  <c r="E5" i="8"/>
  <c r="D5" i="8"/>
  <c r="C5" i="8"/>
  <c r="B5" i="8"/>
  <c r="B7" i="9"/>
  <c r="C7" i="9"/>
  <c r="D7" i="9"/>
  <c r="F7" i="9" s="1"/>
  <c r="E7" i="9"/>
  <c r="B8" i="9"/>
  <c r="C8" i="9"/>
  <c r="F8" i="9" s="1"/>
  <c r="D8" i="9"/>
  <c r="E8" i="9"/>
  <c r="B9" i="9"/>
  <c r="C9" i="9"/>
  <c r="F9" i="9" s="1"/>
  <c r="D9" i="9"/>
  <c r="E9" i="9"/>
  <c r="B10" i="9"/>
  <c r="C10" i="9"/>
  <c r="D10" i="9"/>
  <c r="E10" i="9"/>
  <c r="F10" i="9"/>
  <c r="B11" i="9"/>
  <c r="C11" i="9"/>
  <c r="D11" i="9"/>
  <c r="F11" i="9" s="1"/>
  <c r="E11" i="9"/>
  <c r="B12" i="9"/>
  <c r="C12" i="9"/>
  <c r="F12" i="9" s="1"/>
  <c r="D12" i="9"/>
  <c r="E12" i="9"/>
  <c r="B13" i="9"/>
  <c r="F13" i="9" s="1"/>
  <c r="C13" i="9"/>
  <c r="D13" i="9"/>
  <c r="E13" i="9"/>
  <c r="B14" i="9"/>
  <c r="F14" i="9" s="1"/>
  <c r="C14" i="9"/>
  <c r="D14" i="9"/>
  <c r="E14" i="9"/>
  <c r="B15" i="9"/>
  <c r="C15" i="9"/>
  <c r="D15" i="9"/>
  <c r="F15" i="9" s="1"/>
  <c r="E15" i="9"/>
  <c r="B16" i="9"/>
  <c r="C16" i="9"/>
  <c r="F16" i="9" s="1"/>
  <c r="D16" i="9"/>
  <c r="E16" i="9"/>
  <c r="B17" i="9"/>
  <c r="C17" i="9"/>
  <c r="F17" i="9" s="1"/>
  <c r="D17" i="9"/>
  <c r="E17" i="9"/>
  <c r="B18" i="9"/>
  <c r="F18" i="9" s="1"/>
  <c r="C18" i="9"/>
  <c r="D18" i="9"/>
  <c r="E18" i="9"/>
  <c r="B19" i="9"/>
  <c r="C19" i="9"/>
  <c r="D19" i="9"/>
  <c r="F19" i="9" s="1"/>
  <c r="E19" i="9"/>
  <c r="B20" i="9"/>
  <c r="C20" i="9"/>
  <c r="F20" i="9" s="1"/>
  <c r="D20" i="9"/>
  <c r="E20" i="9"/>
  <c r="B21" i="9"/>
  <c r="F21" i="9" s="1"/>
  <c r="C21" i="9"/>
  <c r="D21" i="9"/>
  <c r="E21" i="9"/>
  <c r="B22" i="9"/>
  <c r="C22" i="9"/>
  <c r="D22" i="9"/>
  <c r="E22" i="9"/>
  <c r="F22" i="9"/>
  <c r="B23" i="9"/>
  <c r="C23" i="9"/>
  <c r="D23" i="9"/>
  <c r="F23" i="9" s="1"/>
  <c r="E23" i="9"/>
  <c r="B24" i="9"/>
  <c r="C24" i="9"/>
  <c r="F24" i="9" s="1"/>
  <c r="D24" i="9"/>
  <c r="E24" i="9"/>
  <c r="B25" i="9"/>
  <c r="C25" i="9"/>
  <c r="F25" i="9" s="1"/>
  <c r="D25" i="9"/>
  <c r="E25" i="9"/>
  <c r="B26" i="9"/>
  <c r="F26" i="9" s="1"/>
  <c r="C26" i="9"/>
  <c r="D26" i="9"/>
  <c r="E26" i="9"/>
  <c r="B27" i="9"/>
  <c r="C27" i="9"/>
  <c r="D27" i="9"/>
  <c r="F27" i="9" s="1"/>
  <c r="E27" i="9"/>
  <c r="B28" i="9"/>
  <c r="C28" i="9"/>
  <c r="F28" i="9" s="1"/>
  <c r="D28" i="9"/>
  <c r="E28" i="9"/>
  <c r="B29" i="9"/>
  <c r="F29" i="9" s="1"/>
  <c r="C29" i="9"/>
  <c r="D29" i="9"/>
  <c r="E29" i="9"/>
  <c r="B30" i="9"/>
  <c r="F30" i="9" s="1"/>
  <c r="C30" i="9"/>
  <c r="D30" i="9"/>
  <c r="E30" i="9"/>
  <c r="B31" i="9"/>
  <c r="C31" i="9"/>
  <c r="D31" i="9"/>
  <c r="F31" i="9" s="1"/>
  <c r="E31" i="9"/>
  <c r="B32" i="9"/>
  <c r="C32" i="9"/>
  <c r="F32" i="9" s="1"/>
  <c r="D32" i="9"/>
  <c r="E32" i="9"/>
  <c r="B33" i="9"/>
  <c r="C33" i="9"/>
  <c r="F33" i="9" s="1"/>
  <c r="D33" i="9"/>
  <c r="E33" i="9"/>
  <c r="B34" i="9"/>
  <c r="C34" i="9"/>
  <c r="D34" i="9"/>
  <c r="E34" i="9"/>
  <c r="F34" i="9"/>
  <c r="B35" i="9"/>
  <c r="C35" i="9"/>
  <c r="D35" i="9"/>
  <c r="F35" i="9" s="1"/>
  <c r="E35" i="9"/>
  <c r="B36" i="9"/>
  <c r="C36" i="9"/>
  <c r="F36" i="9" s="1"/>
  <c r="D36" i="9"/>
  <c r="E36" i="9"/>
  <c r="B37" i="9"/>
  <c r="C37" i="9"/>
  <c r="F37" i="9" s="1"/>
  <c r="D37" i="9"/>
  <c r="E37" i="9"/>
  <c r="B38" i="9"/>
  <c r="F38" i="9" s="1"/>
  <c r="C38" i="9"/>
  <c r="D38" i="9"/>
  <c r="E38" i="9"/>
  <c r="B39" i="9"/>
  <c r="C39" i="9"/>
  <c r="D39" i="9"/>
  <c r="F39" i="9" s="1"/>
  <c r="E39" i="9"/>
  <c r="B40" i="9"/>
  <c r="C40" i="9"/>
  <c r="F40" i="9" s="1"/>
  <c r="D40" i="9"/>
  <c r="E40" i="9"/>
  <c r="B41" i="9"/>
  <c r="C41" i="9"/>
  <c r="F41" i="9" s="1"/>
  <c r="D41" i="9"/>
  <c r="E41" i="9"/>
  <c r="B42" i="9"/>
  <c r="C42" i="9"/>
  <c r="D42" i="9"/>
  <c r="E42" i="9"/>
  <c r="F42" i="9"/>
  <c r="B43" i="9"/>
  <c r="C43" i="9"/>
  <c r="D43" i="9"/>
  <c r="F43" i="9" s="1"/>
  <c r="E43" i="9"/>
  <c r="B44" i="9"/>
  <c r="C44" i="9"/>
  <c r="F44" i="9" s="1"/>
  <c r="D44" i="9"/>
  <c r="E44" i="9"/>
  <c r="B45" i="9"/>
  <c r="F45" i="9" s="1"/>
  <c r="C45" i="9"/>
  <c r="D45" i="9"/>
  <c r="E45" i="9"/>
  <c r="B46" i="9"/>
  <c r="F46" i="9" s="1"/>
  <c r="C46" i="9"/>
  <c r="D46" i="9"/>
  <c r="E46" i="9"/>
  <c r="B47" i="9"/>
  <c r="C47" i="9"/>
  <c r="D47" i="9"/>
  <c r="F47" i="9" s="1"/>
  <c r="E47" i="9"/>
  <c r="B48" i="9"/>
  <c r="C48" i="9"/>
  <c r="F48" i="9" s="1"/>
  <c r="D48" i="9"/>
  <c r="E48" i="9"/>
  <c r="B49" i="9"/>
  <c r="F49" i="9" s="1"/>
  <c r="C49" i="9"/>
  <c r="D49" i="9"/>
  <c r="E49" i="9"/>
  <c r="B50" i="9"/>
  <c r="C50" i="9"/>
  <c r="D50" i="9"/>
  <c r="E50" i="9"/>
  <c r="F50" i="9"/>
  <c r="B51" i="9"/>
  <c r="C51" i="9"/>
  <c r="D51" i="9"/>
  <c r="F51" i="9" s="1"/>
  <c r="E51" i="9"/>
  <c r="B52" i="9"/>
  <c r="C52" i="9"/>
  <c r="F52" i="9" s="1"/>
  <c r="D52" i="9"/>
  <c r="E52" i="9"/>
  <c r="B53" i="9"/>
  <c r="C53" i="9"/>
  <c r="F53" i="9" s="1"/>
  <c r="D53" i="9"/>
  <c r="E53" i="9"/>
  <c r="B54" i="9"/>
  <c r="F54" i="9" s="1"/>
  <c r="C54" i="9"/>
  <c r="D54" i="9"/>
  <c r="E54" i="9"/>
  <c r="B55" i="9"/>
  <c r="C55" i="9"/>
  <c r="D55" i="9"/>
  <c r="F55" i="9" s="1"/>
  <c r="E55" i="9"/>
  <c r="E6" i="9"/>
  <c r="D6" i="9"/>
  <c r="C6" i="9"/>
  <c r="B6" i="9"/>
  <c r="B7" i="2"/>
  <c r="C7" i="2"/>
  <c r="D7" i="2"/>
  <c r="E7" i="2"/>
  <c r="B8" i="2"/>
  <c r="C8" i="2"/>
  <c r="D8" i="2"/>
  <c r="E8" i="2"/>
  <c r="B9" i="2"/>
  <c r="C9" i="2"/>
  <c r="D9" i="2"/>
  <c r="E9" i="2"/>
  <c r="B10" i="2"/>
  <c r="C10" i="2"/>
  <c r="D10" i="2"/>
  <c r="E10" i="2"/>
  <c r="B11" i="2"/>
  <c r="C11" i="2"/>
  <c r="D11" i="2"/>
  <c r="E11" i="2"/>
  <c r="B12" i="2"/>
  <c r="C12" i="2"/>
  <c r="D12" i="2"/>
  <c r="E12" i="2"/>
  <c r="B13" i="2"/>
  <c r="C13" i="2"/>
  <c r="D13" i="2"/>
  <c r="E13" i="2"/>
  <c r="B14" i="2"/>
  <c r="C14" i="2"/>
  <c r="D14" i="2"/>
  <c r="E14" i="2"/>
  <c r="B15" i="2"/>
  <c r="C15" i="2"/>
  <c r="D15" i="2"/>
  <c r="E15" i="2"/>
  <c r="B16" i="2"/>
  <c r="C16" i="2"/>
  <c r="D16" i="2"/>
  <c r="E16" i="2"/>
  <c r="B17" i="2"/>
  <c r="C17" i="2"/>
  <c r="D17" i="2"/>
  <c r="E17" i="2"/>
  <c r="B18" i="2"/>
  <c r="C18" i="2"/>
  <c r="D18" i="2"/>
  <c r="E18" i="2"/>
  <c r="B19" i="2"/>
  <c r="C19" i="2"/>
  <c r="D19" i="2"/>
  <c r="E19" i="2"/>
  <c r="B20" i="2"/>
  <c r="C20" i="2"/>
  <c r="D20" i="2"/>
  <c r="E20" i="2"/>
  <c r="B21" i="2"/>
  <c r="C21" i="2"/>
  <c r="D21" i="2"/>
  <c r="E21" i="2"/>
  <c r="B22" i="2"/>
  <c r="C22" i="2"/>
  <c r="D22" i="2"/>
  <c r="E22" i="2"/>
  <c r="B23" i="2"/>
  <c r="C23" i="2"/>
  <c r="D23" i="2"/>
  <c r="E23" i="2"/>
  <c r="B24" i="2"/>
  <c r="C24" i="2"/>
  <c r="D24" i="2"/>
  <c r="E24" i="2"/>
  <c r="B25" i="2"/>
  <c r="C25" i="2"/>
  <c r="D25" i="2"/>
  <c r="E25" i="2"/>
  <c r="B26" i="2"/>
  <c r="C26" i="2"/>
  <c r="D26" i="2"/>
  <c r="E26" i="2"/>
  <c r="B27" i="2"/>
  <c r="C27" i="2"/>
  <c r="D27" i="2"/>
  <c r="E27" i="2"/>
  <c r="B28" i="2"/>
  <c r="C28" i="2"/>
  <c r="D28" i="2"/>
  <c r="E28" i="2"/>
  <c r="B29" i="2"/>
  <c r="C29" i="2"/>
  <c r="D29" i="2"/>
  <c r="E29" i="2"/>
  <c r="B30" i="2"/>
  <c r="C30" i="2"/>
  <c r="D30" i="2"/>
  <c r="E30" i="2"/>
  <c r="B31" i="2"/>
  <c r="C31" i="2"/>
  <c r="D31" i="2"/>
  <c r="E31" i="2"/>
  <c r="B32" i="2"/>
  <c r="C32" i="2"/>
  <c r="D32" i="2"/>
  <c r="E32" i="2"/>
  <c r="B33" i="2"/>
  <c r="C33" i="2"/>
  <c r="D33" i="2"/>
  <c r="E33" i="2"/>
  <c r="B34" i="2"/>
  <c r="C34" i="2"/>
  <c r="D34" i="2"/>
  <c r="E34" i="2"/>
  <c r="B35" i="2"/>
  <c r="C35" i="2"/>
  <c r="D35" i="2"/>
  <c r="E35" i="2"/>
  <c r="B36" i="2"/>
  <c r="C36" i="2"/>
  <c r="D36" i="2"/>
  <c r="E36" i="2"/>
  <c r="B37" i="2"/>
  <c r="C37" i="2"/>
  <c r="D37" i="2"/>
  <c r="E37" i="2"/>
  <c r="B38" i="2"/>
  <c r="C38" i="2"/>
  <c r="D38" i="2"/>
  <c r="E38" i="2"/>
  <c r="B39" i="2"/>
  <c r="C39" i="2"/>
  <c r="D39" i="2"/>
  <c r="E39" i="2"/>
  <c r="B40" i="2"/>
  <c r="C40" i="2"/>
  <c r="D40" i="2"/>
  <c r="E40" i="2"/>
  <c r="B41" i="2"/>
  <c r="C41" i="2"/>
  <c r="D41" i="2"/>
  <c r="E41" i="2"/>
  <c r="B42" i="2"/>
  <c r="C42" i="2"/>
  <c r="D42" i="2"/>
  <c r="E42" i="2"/>
  <c r="B43" i="2"/>
  <c r="C43" i="2"/>
  <c r="D43" i="2"/>
  <c r="E43" i="2"/>
  <c r="B44" i="2"/>
  <c r="C44" i="2"/>
  <c r="D44" i="2"/>
  <c r="E44" i="2"/>
  <c r="B45" i="2"/>
  <c r="C45" i="2"/>
  <c r="D45" i="2"/>
  <c r="E45" i="2"/>
  <c r="B46" i="2"/>
  <c r="C46" i="2"/>
  <c r="D46" i="2"/>
  <c r="E46" i="2"/>
  <c r="B47" i="2"/>
  <c r="C47" i="2"/>
  <c r="D47" i="2"/>
  <c r="E47" i="2"/>
  <c r="B48" i="2"/>
  <c r="C48" i="2"/>
  <c r="D48" i="2"/>
  <c r="E48" i="2"/>
  <c r="B49" i="2"/>
  <c r="C49" i="2"/>
  <c r="D49" i="2"/>
  <c r="E49" i="2"/>
  <c r="B50" i="2"/>
  <c r="C50" i="2"/>
  <c r="D50" i="2"/>
  <c r="E50" i="2"/>
  <c r="B51" i="2"/>
  <c r="C51" i="2"/>
  <c r="D51" i="2"/>
  <c r="E51" i="2"/>
  <c r="B52" i="2"/>
  <c r="C52" i="2"/>
  <c r="D52" i="2"/>
  <c r="E52" i="2"/>
  <c r="B53" i="2"/>
  <c r="C53" i="2"/>
  <c r="D53" i="2"/>
  <c r="E53" i="2"/>
  <c r="B54" i="2"/>
  <c r="C54" i="2"/>
  <c r="D54" i="2"/>
  <c r="E54" i="2"/>
  <c r="B55" i="2"/>
  <c r="C55" i="2"/>
  <c r="D55" i="2"/>
  <c r="E55" i="2"/>
  <c r="E6" i="2"/>
  <c r="D6" i="2"/>
  <c r="C6" i="2"/>
  <c r="B6" i="2"/>
  <c r="M55" i="9" l="1"/>
  <c r="M54" i="9"/>
  <c r="M53" i="9"/>
  <c r="M52" i="9"/>
  <c r="M51" i="9"/>
  <c r="M50" i="9"/>
  <c r="M49" i="9"/>
  <c r="M4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P5" i="8"/>
  <c r="L5" i="8"/>
  <c r="P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K56" i="7"/>
  <c r="E55" i="4"/>
  <c r="D55" i="4"/>
  <c r="C55" i="4"/>
  <c r="B55" i="4"/>
  <c r="E54" i="4"/>
  <c r="D54" i="4"/>
  <c r="C54" i="4"/>
  <c r="B54" i="4"/>
  <c r="E53" i="4"/>
  <c r="D53" i="4"/>
  <c r="C53" i="4"/>
  <c r="B53" i="4"/>
  <c r="E52" i="4"/>
  <c r="D52" i="4"/>
  <c r="C52" i="4"/>
  <c r="B52" i="4"/>
  <c r="E51" i="4"/>
  <c r="D51" i="4"/>
  <c r="C51" i="4"/>
  <c r="B51" i="4"/>
  <c r="E50" i="4"/>
  <c r="D50" i="4"/>
  <c r="C50" i="4"/>
  <c r="B50" i="4"/>
  <c r="E49" i="4"/>
  <c r="D49" i="4"/>
  <c r="C49" i="4"/>
  <c r="B49" i="4"/>
  <c r="E48" i="4"/>
  <c r="D48" i="4"/>
  <c r="C48" i="4"/>
  <c r="B48" i="4"/>
  <c r="E47" i="4"/>
  <c r="D47" i="4"/>
  <c r="C47" i="4"/>
  <c r="B47" i="4"/>
  <c r="E46" i="4"/>
  <c r="D46" i="4"/>
  <c r="C46" i="4"/>
  <c r="B46" i="4"/>
  <c r="E45" i="4"/>
  <c r="D45" i="4"/>
  <c r="C45" i="4"/>
  <c r="B45" i="4"/>
  <c r="E44" i="4"/>
  <c r="D44" i="4"/>
  <c r="C44" i="4"/>
  <c r="B44" i="4"/>
  <c r="E43" i="4"/>
  <c r="D43" i="4"/>
  <c r="C43" i="4"/>
  <c r="B43" i="4"/>
  <c r="E42" i="4"/>
  <c r="D42" i="4"/>
  <c r="C42" i="4"/>
  <c r="B42" i="4"/>
  <c r="E41" i="4"/>
  <c r="D41" i="4"/>
  <c r="C41" i="4"/>
  <c r="B41" i="4"/>
  <c r="E40" i="4"/>
  <c r="D40" i="4"/>
  <c r="C40" i="4"/>
  <c r="B40" i="4"/>
  <c r="E39" i="4"/>
  <c r="D39" i="4"/>
  <c r="C39" i="4"/>
  <c r="B39" i="4"/>
  <c r="E38" i="4"/>
  <c r="D38" i="4"/>
  <c r="C38" i="4"/>
  <c r="B38" i="4"/>
  <c r="E37" i="4"/>
  <c r="D37" i="4"/>
  <c r="C37" i="4"/>
  <c r="B37" i="4"/>
  <c r="E36" i="4"/>
  <c r="D36" i="4"/>
  <c r="C36" i="4"/>
  <c r="B36" i="4"/>
  <c r="E35" i="4"/>
  <c r="D35" i="4"/>
  <c r="C35" i="4"/>
  <c r="B35" i="4"/>
  <c r="E34" i="4"/>
  <c r="D34" i="4"/>
  <c r="C34" i="4"/>
  <c r="B34" i="4"/>
  <c r="E33" i="4"/>
  <c r="D33" i="4"/>
  <c r="C33" i="4"/>
  <c r="B33" i="4"/>
  <c r="E32" i="4"/>
  <c r="D32" i="4"/>
  <c r="C32" i="4"/>
  <c r="B32" i="4"/>
  <c r="E31" i="4"/>
  <c r="D31" i="4"/>
  <c r="C31" i="4"/>
  <c r="B31" i="4"/>
  <c r="E30" i="4"/>
  <c r="D30" i="4"/>
  <c r="C30" i="4"/>
  <c r="B30" i="4"/>
  <c r="E29" i="4"/>
  <c r="D29" i="4"/>
  <c r="C29" i="4"/>
  <c r="B29" i="4"/>
  <c r="E28" i="4"/>
  <c r="D28" i="4"/>
  <c r="C28" i="4"/>
  <c r="B28" i="4"/>
  <c r="E27" i="4"/>
  <c r="D27" i="4"/>
  <c r="C27" i="4"/>
  <c r="B27" i="4"/>
  <c r="E26" i="4"/>
  <c r="D26" i="4"/>
  <c r="C26" i="4"/>
  <c r="B26" i="4"/>
  <c r="E25" i="4"/>
  <c r="D25" i="4"/>
  <c r="C25" i="4"/>
  <c r="B25" i="4"/>
  <c r="E24" i="4"/>
  <c r="D24" i="4"/>
  <c r="C24" i="4"/>
  <c r="B24" i="4"/>
  <c r="E23" i="4"/>
  <c r="D23" i="4"/>
  <c r="C23" i="4"/>
  <c r="B23" i="4"/>
  <c r="E22" i="4"/>
  <c r="D22" i="4"/>
  <c r="C22" i="4"/>
  <c r="B22" i="4"/>
  <c r="E21" i="4"/>
  <c r="D21" i="4"/>
  <c r="C21" i="4"/>
  <c r="B21" i="4"/>
  <c r="E20" i="4"/>
  <c r="D20" i="4"/>
  <c r="C20" i="4"/>
  <c r="B20" i="4"/>
  <c r="E19" i="4"/>
  <c r="D19" i="4"/>
  <c r="C19" i="4"/>
  <c r="B19" i="4"/>
  <c r="E18" i="4"/>
  <c r="D18" i="4"/>
  <c r="C18" i="4"/>
  <c r="B18" i="4"/>
  <c r="E17" i="4"/>
  <c r="D17" i="4"/>
  <c r="C17" i="4"/>
  <c r="B17" i="4"/>
  <c r="E16" i="4"/>
  <c r="D16" i="4"/>
  <c r="C16" i="4"/>
  <c r="B16" i="4"/>
  <c r="E15" i="4"/>
  <c r="D15" i="4"/>
  <c r="C15" i="4"/>
  <c r="B15" i="4"/>
  <c r="E14" i="4"/>
  <c r="D14" i="4"/>
  <c r="C14" i="4"/>
  <c r="B14" i="4"/>
  <c r="E13" i="4"/>
  <c r="D13" i="4"/>
  <c r="C13" i="4"/>
  <c r="B13" i="4"/>
  <c r="E12" i="4"/>
  <c r="D12" i="4"/>
  <c r="C12" i="4"/>
  <c r="B12" i="4"/>
  <c r="E11" i="4"/>
  <c r="D11" i="4"/>
  <c r="C11" i="4"/>
  <c r="B11" i="4"/>
  <c r="E10" i="4"/>
  <c r="D10" i="4"/>
  <c r="C10" i="4"/>
  <c r="B10" i="4"/>
  <c r="E9" i="4"/>
  <c r="D9" i="4"/>
  <c r="C9" i="4"/>
  <c r="B9" i="4"/>
  <c r="E8" i="4"/>
  <c r="D8" i="4"/>
  <c r="C8" i="4"/>
  <c r="B8" i="4"/>
  <c r="E7" i="4"/>
  <c r="D7" i="4"/>
  <c r="C7" i="4"/>
  <c r="B7" i="4"/>
  <c r="E6" i="4"/>
  <c r="D6" i="4"/>
  <c r="C6" i="4"/>
  <c r="B6" i="4"/>
  <c r="I56" i="4"/>
  <c r="J56" i="4"/>
  <c r="K56" i="4"/>
  <c r="H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P6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7" i="2"/>
  <c r="L6" i="2"/>
  <c r="J55" i="8" l="1"/>
  <c r="H55" i="8"/>
  <c r="I55" i="8"/>
  <c r="K55" i="8"/>
  <c r="J56" i="7"/>
  <c r="I56" i="7"/>
  <c r="H56" i="7"/>
  <c r="K56" i="9"/>
  <c r="P6" i="4"/>
  <c r="F6" i="9"/>
  <c r="L56" i="9"/>
  <c r="Q6" i="9"/>
  <c r="J56" i="9"/>
  <c r="I56" i="9"/>
  <c r="F56" i="9" l="1"/>
  <c r="L58" i="9" s="1"/>
  <c r="K58" i="9" l="1"/>
  <c r="J58" i="9"/>
  <c r="I58" i="9"/>
</calcChain>
</file>

<file path=xl/sharedStrings.xml><?xml version="1.0" encoding="utf-8"?>
<sst xmlns="http://schemas.openxmlformats.org/spreadsheetml/2006/main" count="310" uniqueCount="29">
  <si>
    <t>Nombre de patients</t>
  </si>
  <si>
    <t>Nombre d'infirmières</t>
  </si>
  <si>
    <t>Actif/Inactif</t>
  </si>
  <si>
    <t>Categorie</t>
  </si>
  <si>
    <t>Secteur</t>
  </si>
  <si>
    <t>Profil</t>
  </si>
  <si>
    <t>N_client</t>
  </si>
  <si>
    <t>Nb_Vistes</t>
  </si>
  <si>
    <t>x_ij = 1 si patient i est affecté à l'infirmière j</t>
  </si>
  <si>
    <t>x_ij</t>
  </si>
  <si>
    <t>c_ij</t>
  </si>
  <si>
    <t>=</t>
  </si>
  <si>
    <t>Objectif</t>
  </si>
  <si>
    <t>&lt;=</t>
  </si>
  <si>
    <t>Préférences</t>
  </si>
  <si>
    <t>Profils</t>
  </si>
  <si>
    <t>Ressource: charge moyenne = somme des c_ij moyens / nombre d'infirmières</t>
  </si>
  <si>
    <t>c_ij est défini comme le nombre de visites * la préférence de l'infirmière pour cet profil de patient</t>
  </si>
  <si>
    <t>Objectif = maximiser les préférences d'affection des patients aux infirmières</t>
  </si>
  <si>
    <t>Même probléme que précédemment sauf qu'on considère une ressource (contrainte)</t>
  </si>
  <si>
    <t>Ressource: nombre de patients par infirmière doit être équivalent</t>
  </si>
  <si>
    <t>Limite en nombre de patients par infirmière</t>
  </si>
  <si>
    <t>Contrainte</t>
  </si>
  <si>
    <t>Même exemple que précédemment sauf que la contrainte est de viser l'équilibre des préférences des infirmières</t>
  </si>
  <si>
    <t>c_ij moyen</t>
  </si>
  <si>
    <t>Limite de préférence par infirmière maximale</t>
  </si>
  <si>
    <t>Objectif = minimiser la charge maximale par infirmière</t>
  </si>
  <si>
    <t>Ce modèle ne fonctionne pas car il y a trop de variables (201 variables)</t>
  </si>
  <si>
    <t xml:space="preserve">Même problème que précédemment résolu pour 40 patients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</si>
</sst>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4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Fill="1" applyBorder="1"/>
    <xf numFmtId="0" fontId="0" fillId="0" borderId="5" xfId="0" applyFill="1" applyBorder="1"/>
    <xf numFmtId="0" fontId="0" fillId="0" borderId="7" xfId="0" applyFill="1" applyBorder="1"/>
    <xf numFmtId="0" fontId="0" fillId="0" borderId="8" xfId="0" applyFill="1" applyBorder="1"/>
    <xf numFmtId="0" fontId="0" fillId="2" borderId="0" xfId="0" applyFill="1" applyBorder="1" applyAlignment="1">
      <alignment horizontal="center"/>
    </xf>
    <xf numFmtId="0" fontId="0" fillId="5" borderId="4" xfId="0" applyFill="1" applyBorder="1"/>
    <xf numFmtId="0" fontId="0" fillId="5" borderId="0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0" borderId="0" xfId="0" applyAlignment="1">
      <alignment horizontal="center"/>
    </xf>
    <xf numFmtId="0" fontId="0" fillId="6" borderId="0" xfId="0" applyFill="1"/>
    <xf numFmtId="0" fontId="0" fillId="6" borderId="0" xfId="0" applyFill="1" applyBorder="1" applyAlignment="1">
      <alignment horizontal="center"/>
    </xf>
    <xf numFmtId="0" fontId="1" fillId="6" borderId="0" xfId="0" applyFont="1" applyFill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6" borderId="14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workbookViewId="0">
      <selection activeCell="K10" sqref="K10"/>
    </sheetView>
  </sheetViews>
  <sheetFormatPr baseColWidth="10" defaultColWidth="11" defaultRowHeight="15" x14ac:dyDescent="0.25"/>
  <cols>
    <col min="7" max="12" width="7.7109375" customWidth="1"/>
  </cols>
  <sheetData>
    <row r="1" spans="1:12" x14ac:dyDescent="0.25">
      <c r="A1" t="s">
        <v>0</v>
      </c>
      <c r="C1">
        <v>95</v>
      </c>
    </row>
    <row r="2" spans="1:12" x14ac:dyDescent="0.25">
      <c r="A2" t="s">
        <v>1</v>
      </c>
      <c r="C2">
        <v>4</v>
      </c>
    </row>
    <row r="3" spans="1:12" ht="15.75" thickBot="1" x14ac:dyDescent="0.3">
      <c r="I3" s="48" t="s">
        <v>14</v>
      </c>
      <c r="J3" s="48"/>
      <c r="K3" s="48"/>
      <c r="L3" s="48"/>
    </row>
    <row r="4" spans="1:12" ht="15.75" thickBot="1" x14ac:dyDescent="0.3">
      <c r="A4" s="10" t="s">
        <v>6</v>
      </c>
      <c r="B4" s="11" t="s">
        <v>4</v>
      </c>
      <c r="C4" s="11" t="s">
        <v>5</v>
      </c>
      <c r="D4" s="11" t="s">
        <v>3</v>
      </c>
      <c r="E4" s="11" t="s">
        <v>7</v>
      </c>
      <c r="F4" s="12" t="s">
        <v>2</v>
      </c>
      <c r="I4">
        <v>1</v>
      </c>
      <c r="J4">
        <v>2</v>
      </c>
      <c r="K4">
        <v>3</v>
      </c>
      <c r="L4">
        <v>4</v>
      </c>
    </row>
    <row r="5" spans="1:12" x14ac:dyDescent="0.25">
      <c r="A5" s="1">
        <v>1</v>
      </c>
      <c r="B5" s="2">
        <v>27</v>
      </c>
      <c r="C5" s="2">
        <v>1</v>
      </c>
      <c r="D5" s="2">
        <v>4</v>
      </c>
      <c r="E5" s="2">
        <v>3</v>
      </c>
      <c r="F5" s="3">
        <v>1</v>
      </c>
      <c r="H5">
        <v>1</v>
      </c>
      <c r="I5" s="1">
        <v>1</v>
      </c>
      <c r="J5" s="2">
        <v>1</v>
      </c>
      <c r="K5" s="2">
        <v>1</v>
      </c>
      <c r="L5" s="37">
        <v>2</v>
      </c>
    </row>
    <row r="6" spans="1:12" x14ac:dyDescent="0.25">
      <c r="A6" s="4">
        <v>2</v>
      </c>
      <c r="B6" s="5">
        <v>27</v>
      </c>
      <c r="C6" s="5">
        <v>2</v>
      </c>
      <c r="D6" s="5">
        <v>3</v>
      </c>
      <c r="E6" s="5">
        <v>1</v>
      </c>
      <c r="F6" s="6">
        <v>1</v>
      </c>
      <c r="G6" t="s">
        <v>15</v>
      </c>
      <c r="H6">
        <v>2</v>
      </c>
      <c r="I6" s="4">
        <v>1</v>
      </c>
      <c r="J6" s="34">
        <v>2</v>
      </c>
      <c r="K6" s="5">
        <v>3</v>
      </c>
      <c r="L6" s="38">
        <v>1</v>
      </c>
    </row>
    <row r="7" spans="1:12" ht="15.75" thickBot="1" x14ac:dyDescent="0.3">
      <c r="A7" s="4">
        <v>3</v>
      </c>
      <c r="B7" s="5">
        <v>28</v>
      </c>
      <c r="C7" s="5">
        <v>1</v>
      </c>
      <c r="D7" s="5">
        <v>4</v>
      </c>
      <c r="E7" s="5">
        <v>3</v>
      </c>
      <c r="F7" s="6">
        <v>1</v>
      </c>
      <c r="H7">
        <v>3</v>
      </c>
      <c r="I7" s="7">
        <v>1</v>
      </c>
      <c r="J7" s="39">
        <v>3</v>
      </c>
      <c r="K7" s="8">
        <v>2</v>
      </c>
      <c r="L7" s="40">
        <v>3</v>
      </c>
    </row>
    <row r="8" spans="1:12" x14ac:dyDescent="0.25">
      <c r="A8" s="4">
        <v>4</v>
      </c>
      <c r="B8" s="5">
        <v>28</v>
      </c>
      <c r="C8" s="5">
        <v>2</v>
      </c>
      <c r="D8" s="5">
        <v>3</v>
      </c>
      <c r="E8" s="5">
        <v>2</v>
      </c>
      <c r="F8" s="6">
        <v>1</v>
      </c>
      <c r="I8" s="5"/>
      <c r="J8" s="5"/>
      <c r="K8" s="5"/>
    </row>
    <row r="9" spans="1:12" x14ac:dyDescent="0.25">
      <c r="A9" s="4">
        <v>5</v>
      </c>
      <c r="B9" s="5">
        <v>28</v>
      </c>
      <c r="C9" s="5">
        <v>2</v>
      </c>
      <c r="D9" s="5">
        <v>3</v>
      </c>
      <c r="E9" s="5">
        <v>5</v>
      </c>
      <c r="F9" s="6">
        <v>1</v>
      </c>
    </row>
    <row r="10" spans="1:12" x14ac:dyDescent="0.25">
      <c r="A10" s="4">
        <v>6</v>
      </c>
      <c r="B10" s="5">
        <v>28</v>
      </c>
      <c r="C10" s="5">
        <v>2</v>
      </c>
      <c r="D10" s="5">
        <v>3</v>
      </c>
      <c r="E10" s="5">
        <v>3</v>
      </c>
      <c r="F10" s="6">
        <v>1</v>
      </c>
    </row>
    <row r="11" spans="1:12" x14ac:dyDescent="0.25">
      <c r="A11" s="4">
        <v>7</v>
      </c>
      <c r="B11" s="5">
        <v>28</v>
      </c>
      <c r="C11" s="5">
        <v>2</v>
      </c>
      <c r="D11" s="5">
        <v>3</v>
      </c>
      <c r="E11" s="5">
        <v>1</v>
      </c>
      <c r="F11" s="6">
        <v>1</v>
      </c>
    </row>
    <row r="12" spans="1:12" x14ac:dyDescent="0.25">
      <c r="A12" s="4">
        <v>8</v>
      </c>
      <c r="B12" s="5">
        <v>28</v>
      </c>
      <c r="C12" s="5">
        <v>2</v>
      </c>
      <c r="D12" s="5">
        <v>3</v>
      </c>
      <c r="E12" s="5">
        <v>7</v>
      </c>
      <c r="F12" s="6">
        <v>1</v>
      </c>
    </row>
    <row r="13" spans="1:12" x14ac:dyDescent="0.25">
      <c r="A13" s="4">
        <v>9</v>
      </c>
      <c r="B13" s="5">
        <v>28</v>
      </c>
      <c r="C13" s="5">
        <v>2</v>
      </c>
      <c r="D13" s="5">
        <v>3</v>
      </c>
      <c r="E13" s="5">
        <v>1</v>
      </c>
      <c r="F13" s="6">
        <v>1</v>
      </c>
    </row>
    <row r="14" spans="1:12" x14ac:dyDescent="0.25">
      <c r="A14" s="4">
        <v>10</v>
      </c>
      <c r="B14" s="5">
        <v>28</v>
      </c>
      <c r="C14" s="5">
        <v>2</v>
      </c>
      <c r="D14" s="5">
        <v>3</v>
      </c>
      <c r="E14" s="5">
        <v>4</v>
      </c>
      <c r="F14" s="6">
        <v>1</v>
      </c>
    </row>
    <row r="15" spans="1:12" x14ac:dyDescent="0.25">
      <c r="A15" s="4">
        <v>11</v>
      </c>
      <c r="B15" s="5">
        <v>28</v>
      </c>
      <c r="C15" s="5">
        <v>2</v>
      </c>
      <c r="D15" s="5">
        <v>3</v>
      </c>
      <c r="E15" s="5">
        <v>0</v>
      </c>
      <c r="F15" s="6">
        <v>0</v>
      </c>
    </row>
    <row r="16" spans="1:12" x14ac:dyDescent="0.25">
      <c r="A16" s="4">
        <v>12</v>
      </c>
      <c r="B16" s="5">
        <v>29</v>
      </c>
      <c r="C16" s="5">
        <v>1</v>
      </c>
      <c r="D16" s="5">
        <v>4</v>
      </c>
      <c r="E16" s="5">
        <v>4</v>
      </c>
      <c r="F16" s="6">
        <v>1</v>
      </c>
    </row>
    <row r="17" spans="1:6" x14ac:dyDescent="0.25">
      <c r="A17" s="4">
        <v>13</v>
      </c>
      <c r="B17" s="5">
        <v>29</v>
      </c>
      <c r="C17" s="5">
        <v>2</v>
      </c>
      <c r="D17" s="5">
        <v>3</v>
      </c>
      <c r="E17" s="5">
        <v>3</v>
      </c>
      <c r="F17" s="6">
        <v>1</v>
      </c>
    </row>
    <row r="18" spans="1:6" x14ac:dyDescent="0.25">
      <c r="A18" s="4">
        <v>14</v>
      </c>
      <c r="B18" s="5">
        <v>29</v>
      </c>
      <c r="C18" s="5">
        <v>2</v>
      </c>
      <c r="D18" s="5">
        <v>3</v>
      </c>
      <c r="E18" s="5">
        <v>0</v>
      </c>
      <c r="F18" s="6">
        <v>0</v>
      </c>
    </row>
    <row r="19" spans="1:6" x14ac:dyDescent="0.25">
      <c r="A19" s="4">
        <v>15</v>
      </c>
      <c r="B19" s="5">
        <v>29</v>
      </c>
      <c r="C19" s="5">
        <v>2</v>
      </c>
      <c r="D19" s="5">
        <v>3</v>
      </c>
      <c r="E19" s="5">
        <v>2</v>
      </c>
      <c r="F19" s="6">
        <v>1</v>
      </c>
    </row>
    <row r="20" spans="1:6" x14ac:dyDescent="0.25">
      <c r="A20" s="4">
        <v>16</v>
      </c>
      <c r="B20" s="5">
        <v>29</v>
      </c>
      <c r="C20" s="5">
        <v>1</v>
      </c>
      <c r="D20" s="5">
        <v>4</v>
      </c>
      <c r="E20" s="5">
        <v>7</v>
      </c>
      <c r="F20" s="6">
        <v>1</v>
      </c>
    </row>
    <row r="21" spans="1:6" x14ac:dyDescent="0.25">
      <c r="A21" s="4">
        <v>17</v>
      </c>
      <c r="B21" s="5">
        <v>29</v>
      </c>
      <c r="C21" s="5">
        <v>2</v>
      </c>
      <c r="D21" s="5">
        <v>3</v>
      </c>
      <c r="E21" s="5">
        <v>1</v>
      </c>
      <c r="F21" s="6">
        <v>1</v>
      </c>
    </row>
    <row r="22" spans="1:6" x14ac:dyDescent="0.25">
      <c r="A22" s="4">
        <v>18</v>
      </c>
      <c r="B22" s="5">
        <v>30</v>
      </c>
      <c r="C22" s="5">
        <v>1</v>
      </c>
      <c r="D22" s="5">
        <v>4</v>
      </c>
      <c r="E22" s="5">
        <v>2</v>
      </c>
      <c r="F22" s="6">
        <v>1</v>
      </c>
    </row>
    <row r="23" spans="1:6" x14ac:dyDescent="0.25">
      <c r="A23" s="4">
        <v>19</v>
      </c>
      <c r="B23" s="5">
        <v>30</v>
      </c>
      <c r="C23" s="5">
        <v>1</v>
      </c>
      <c r="D23" s="5">
        <v>4</v>
      </c>
      <c r="E23" s="5">
        <v>1</v>
      </c>
      <c r="F23" s="6">
        <v>1</v>
      </c>
    </row>
    <row r="24" spans="1:6" x14ac:dyDescent="0.25">
      <c r="A24" s="4">
        <v>20</v>
      </c>
      <c r="B24" s="5">
        <v>30</v>
      </c>
      <c r="C24" s="5">
        <v>2</v>
      </c>
      <c r="D24" s="5">
        <v>3</v>
      </c>
      <c r="E24" s="5">
        <v>2</v>
      </c>
      <c r="F24" s="6">
        <v>1</v>
      </c>
    </row>
    <row r="25" spans="1:6" x14ac:dyDescent="0.25">
      <c r="A25" s="4">
        <v>21</v>
      </c>
      <c r="B25" s="5">
        <v>30</v>
      </c>
      <c r="C25" s="5">
        <v>2</v>
      </c>
      <c r="D25" s="5">
        <v>3</v>
      </c>
      <c r="E25" s="5">
        <v>1</v>
      </c>
      <c r="F25" s="6">
        <v>1</v>
      </c>
    </row>
    <row r="26" spans="1:6" x14ac:dyDescent="0.25">
      <c r="A26" s="4">
        <v>22</v>
      </c>
      <c r="B26" s="5">
        <v>30</v>
      </c>
      <c r="C26" s="5">
        <v>2</v>
      </c>
      <c r="D26" s="5">
        <v>3</v>
      </c>
      <c r="E26" s="5">
        <v>25</v>
      </c>
      <c r="F26" s="6">
        <v>1</v>
      </c>
    </row>
    <row r="27" spans="1:6" x14ac:dyDescent="0.25">
      <c r="A27" s="4">
        <v>23</v>
      </c>
      <c r="B27" s="5">
        <v>30</v>
      </c>
      <c r="C27" s="5">
        <v>2</v>
      </c>
      <c r="D27" s="5">
        <v>3</v>
      </c>
      <c r="E27" s="5">
        <v>1</v>
      </c>
      <c r="F27" s="6">
        <v>1</v>
      </c>
    </row>
    <row r="28" spans="1:6" x14ac:dyDescent="0.25">
      <c r="A28" s="4">
        <v>24</v>
      </c>
      <c r="B28" s="5">
        <v>30</v>
      </c>
      <c r="C28" s="5">
        <v>3</v>
      </c>
      <c r="D28" s="5">
        <v>3</v>
      </c>
      <c r="E28" s="5">
        <v>0</v>
      </c>
      <c r="F28" s="6">
        <v>0</v>
      </c>
    </row>
    <row r="29" spans="1:6" x14ac:dyDescent="0.25">
      <c r="A29" s="4">
        <v>25</v>
      </c>
      <c r="B29" s="5">
        <v>30</v>
      </c>
      <c r="C29" s="5">
        <v>2</v>
      </c>
      <c r="D29" s="5">
        <v>3</v>
      </c>
      <c r="E29" s="5">
        <v>1</v>
      </c>
      <c r="F29" s="6">
        <v>1</v>
      </c>
    </row>
    <row r="30" spans="1:6" x14ac:dyDescent="0.25">
      <c r="A30" s="4">
        <v>26</v>
      </c>
      <c r="B30" s="5">
        <v>30</v>
      </c>
      <c r="C30" s="5">
        <v>2</v>
      </c>
      <c r="D30" s="5">
        <v>3</v>
      </c>
      <c r="E30" s="5">
        <v>1</v>
      </c>
      <c r="F30" s="6">
        <v>1</v>
      </c>
    </row>
    <row r="31" spans="1:6" x14ac:dyDescent="0.25">
      <c r="A31" s="4">
        <v>27</v>
      </c>
      <c r="B31" s="5">
        <v>30</v>
      </c>
      <c r="C31" s="5">
        <v>2</v>
      </c>
      <c r="D31" s="5">
        <v>3</v>
      </c>
      <c r="E31" s="5">
        <v>1</v>
      </c>
      <c r="F31" s="6">
        <v>1</v>
      </c>
    </row>
    <row r="32" spans="1:6" x14ac:dyDescent="0.25">
      <c r="A32" s="4">
        <v>28</v>
      </c>
      <c r="B32" s="5">
        <v>30</v>
      </c>
      <c r="C32" s="5">
        <v>2</v>
      </c>
      <c r="D32" s="5">
        <v>3</v>
      </c>
      <c r="E32" s="5">
        <v>0</v>
      </c>
      <c r="F32" s="6">
        <v>0</v>
      </c>
    </row>
    <row r="33" spans="1:6" x14ac:dyDescent="0.25">
      <c r="A33" s="4">
        <v>29</v>
      </c>
      <c r="B33" s="5">
        <v>30</v>
      </c>
      <c r="C33" s="5">
        <v>2</v>
      </c>
      <c r="D33" s="5">
        <v>3</v>
      </c>
      <c r="E33" s="5">
        <v>2</v>
      </c>
      <c r="F33" s="6">
        <v>1</v>
      </c>
    </row>
    <row r="34" spans="1:6" x14ac:dyDescent="0.25">
      <c r="A34" s="4">
        <v>30</v>
      </c>
      <c r="B34" s="5">
        <v>30</v>
      </c>
      <c r="C34" s="5">
        <v>2</v>
      </c>
      <c r="D34" s="5">
        <v>3</v>
      </c>
      <c r="E34" s="5">
        <v>1</v>
      </c>
      <c r="F34" s="6">
        <v>1</v>
      </c>
    </row>
    <row r="35" spans="1:6" x14ac:dyDescent="0.25">
      <c r="A35" s="4">
        <v>31</v>
      </c>
      <c r="B35" s="5">
        <v>30</v>
      </c>
      <c r="C35" s="5">
        <v>2</v>
      </c>
      <c r="D35" s="5">
        <v>3</v>
      </c>
      <c r="E35" s="5">
        <v>0</v>
      </c>
      <c r="F35" s="6">
        <v>0</v>
      </c>
    </row>
    <row r="36" spans="1:6" x14ac:dyDescent="0.25">
      <c r="A36" s="4">
        <v>32</v>
      </c>
      <c r="B36" s="5">
        <v>30</v>
      </c>
      <c r="C36" s="5">
        <v>2</v>
      </c>
      <c r="D36" s="5">
        <v>3</v>
      </c>
      <c r="E36" s="5">
        <v>2</v>
      </c>
      <c r="F36" s="6">
        <v>1</v>
      </c>
    </row>
    <row r="37" spans="1:6" x14ac:dyDescent="0.25">
      <c r="A37" s="4">
        <v>33</v>
      </c>
      <c r="B37" s="5">
        <v>30</v>
      </c>
      <c r="C37" s="5">
        <v>1</v>
      </c>
      <c r="D37" s="5">
        <v>4</v>
      </c>
      <c r="E37" s="5">
        <v>34</v>
      </c>
      <c r="F37" s="6">
        <v>1</v>
      </c>
    </row>
    <row r="38" spans="1:6" x14ac:dyDescent="0.25">
      <c r="A38" s="4">
        <v>34</v>
      </c>
      <c r="B38" s="5">
        <v>30</v>
      </c>
      <c r="C38" s="5">
        <v>2</v>
      </c>
      <c r="D38" s="5">
        <v>3</v>
      </c>
      <c r="E38" s="5">
        <v>0</v>
      </c>
      <c r="F38" s="6">
        <v>0</v>
      </c>
    </row>
    <row r="39" spans="1:6" x14ac:dyDescent="0.25">
      <c r="A39" s="4">
        <v>35</v>
      </c>
      <c r="B39" s="5">
        <v>30</v>
      </c>
      <c r="C39" s="5">
        <v>2</v>
      </c>
      <c r="D39" s="5">
        <v>3</v>
      </c>
      <c r="E39" s="5">
        <v>1</v>
      </c>
      <c r="F39" s="6">
        <v>1</v>
      </c>
    </row>
    <row r="40" spans="1:6" x14ac:dyDescent="0.25">
      <c r="A40" s="4">
        <v>36</v>
      </c>
      <c r="B40" s="5">
        <v>31</v>
      </c>
      <c r="C40" s="5">
        <v>2</v>
      </c>
      <c r="D40" s="5">
        <v>3</v>
      </c>
      <c r="E40" s="5">
        <v>0</v>
      </c>
      <c r="F40" s="6">
        <v>0</v>
      </c>
    </row>
    <row r="41" spans="1:6" x14ac:dyDescent="0.25">
      <c r="A41" s="4">
        <v>37</v>
      </c>
      <c r="B41" s="5">
        <v>31</v>
      </c>
      <c r="C41" s="5">
        <v>1</v>
      </c>
      <c r="D41" s="5">
        <v>4</v>
      </c>
      <c r="E41" s="5">
        <v>3</v>
      </c>
      <c r="F41" s="6">
        <v>2</v>
      </c>
    </row>
    <row r="42" spans="1:6" x14ac:dyDescent="0.25">
      <c r="A42" s="4">
        <v>38</v>
      </c>
      <c r="B42" s="5">
        <v>31</v>
      </c>
      <c r="C42" s="5">
        <v>1</v>
      </c>
      <c r="D42" s="5">
        <v>4</v>
      </c>
      <c r="E42" s="5">
        <v>1</v>
      </c>
      <c r="F42" s="6">
        <v>1</v>
      </c>
    </row>
    <row r="43" spans="1:6" x14ac:dyDescent="0.25">
      <c r="A43" s="4">
        <v>39</v>
      </c>
      <c r="B43" s="5">
        <v>31</v>
      </c>
      <c r="C43" s="5">
        <v>2</v>
      </c>
      <c r="D43" s="5">
        <v>3</v>
      </c>
      <c r="E43" s="5">
        <v>1</v>
      </c>
      <c r="F43" s="6">
        <v>1</v>
      </c>
    </row>
    <row r="44" spans="1:6" x14ac:dyDescent="0.25">
      <c r="A44" s="4">
        <v>40</v>
      </c>
      <c r="B44" s="5">
        <v>31</v>
      </c>
      <c r="C44" s="5">
        <v>2</v>
      </c>
      <c r="D44" s="5">
        <v>3</v>
      </c>
      <c r="E44" s="5">
        <v>15</v>
      </c>
      <c r="F44" s="6">
        <v>1</v>
      </c>
    </row>
    <row r="45" spans="1:6" x14ac:dyDescent="0.25">
      <c r="A45" s="4">
        <v>41</v>
      </c>
      <c r="B45" s="5">
        <v>31</v>
      </c>
      <c r="C45" s="5">
        <v>2</v>
      </c>
      <c r="D45" s="5">
        <v>3</v>
      </c>
      <c r="E45" s="5">
        <v>1</v>
      </c>
      <c r="F45" s="6">
        <v>1</v>
      </c>
    </row>
    <row r="46" spans="1:6" x14ac:dyDescent="0.25">
      <c r="A46" s="4">
        <v>42</v>
      </c>
      <c r="B46" s="5">
        <v>31</v>
      </c>
      <c r="C46" s="5">
        <v>1</v>
      </c>
      <c r="D46" s="5">
        <v>4</v>
      </c>
      <c r="E46" s="5">
        <v>1</v>
      </c>
      <c r="F46" s="6">
        <v>1</v>
      </c>
    </row>
    <row r="47" spans="1:6" x14ac:dyDescent="0.25">
      <c r="A47" s="4">
        <v>43</v>
      </c>
      <c r="B47" s="5">
        <v>31</v>
      </c>
      <c r="C47" s="5">
        <v>2</v>
      </c>
      <c r="D47" s="5">
        <v>3</v>
      </c>
      <c r="E47" s="5">
        <v>1</v>
      </c>
      <c r="F47" s="6">
        <v>1</v>
      </c>
    </row>
    <row r="48" spans="1:6" x14ac:dyDescent="0.25">
      <c r="A48" s="4">
        <v>44</v>
      </c>
      <c r="B48" s="5">
        <v>31</v>
      </c>
      <c r="C48" s="5">
        <v>1</v>
      </c>
      <c r="D48" s="5">
        <v>4</v>
      </c>
      <c r="E48" s="5">
        <v>0</v>
      </c>
      <c r="F48" s="6">
        <v>0</v>
      </c>
    </row>
    <row r="49" spans="1:6" x14ac:dyDescent="0.25">
      <c r="A49" s="4">
        <v>45</v>
      </c>
      <c r="B49" s="5">
        <v>31</v>
      </c>
      <c r="C49" s="5">
        <v>2</v>
      </c>
      <c r="D49" s="5">
        <v>3</v>
      </c>
      <c r="E49" s="5">
        <v>1</v>
      </c>
      <c r="F49" s="6">
        <v>1</v>
      </c>
    </row>
    <row r="50" spans="1:6" x14ac:dyDescent="0.25">
      <c r="A50" s="4">
        <v>46</v>
      </c>
      <c r="B50" s="5">
        <v>31</v>
      </c>
      <c r="C50" s="5">
        <v>2</v>
      </c>
      <c r="D50" s="5">
        <v>3</v>
      </c>
      <c r="E50" s="5">
        <v>0</v>
      </c>
      <c r="F50" s="6">
        <v>0</v>
      </c>
    </row>
    <row r="51" spans="1:6" x14ac:dyDescent="0.25">
      <c r="A51" s="4">
        <v>47</v>
      </c>
      <c r="B51" s="5">
        <v>31</v>
      </c>
      <c r="C51" s="5">
        <v>2</v>
      </c>
      <c r="D51" s="5">
        <v>3</v>
      </c>
      <c r="E51" s="5">
        <v>4</v>
      </c>
      <c r="F51" s="6">
        <v>1</v>
      </c>
    </row>
    <row r="52" spans="1:6" x14ac:dyDescent="0.25">
      <c r="A52" s="4">
        <v>48</v>
      </c>
      <c r="B52" s="5">
        <v>32</v>
      </c>
      <c r="C52" s="5">
        <v>2</v>
      </c>
      <c r="D52" s="5">
        <v>3</v>
      </c>
      <c r="E52" s="5">
        <v>1</v>
      </c>
      <c r="F52" s="6">
        <v>1</v>
      </c>
    </row>
    <row r="53" spans="1:6" x14ac:dyDescent="0.25">
      <c r="A53" s="4">
        <v>49</v>
      </c>
      <c r="B53" s="5">
        <v>32</v>
      </c>
      <c r="C53" s="5">
        <v>2</v>
      </c>
      <c r="D53" s="5">
        <v>3</v>
      </c>
      <c r="E53" s="5">
        <v>2</v>
      </c>
      <c r="F53" s="6">
        <v>1</v>
      </c>
    </row>
    <row r="54" spans="1:6" x14ac:dyDescent="0.25">
      <c r="A54" s="4">
        <v>50</v>
      </c>
      <c r="B54" s="5">
        <v>32</v>
      </c>
      <c r="C54" s="5">
        <v>2</v>
      </c>
      <c r="D54" s="5">
        <v>3</v>
      </c>
      <c r="E54" s="5">
        <v>1</v>
      </c>
      <c r="F54" s="6">
        <v>2</v>
      </c>
    </row>
    <row r="55" spans="1:6" x14ac:dyDescent="0.25">
      <c r="A55" s="4">
        <v>51</v>
      </c>
      <c r="B55" s="5">
        <v>32</v>
      </c>
      <c r="C55" s="5">
        <v>2</v>
      </c>
      <c r="D55" s="5">
        <v>3</v>
      </c>
      <c r="E55" s="5">
        <v>1</v>
      </c>
      <c r="F55" s="6">
        <v>1</v>
      </c>
    </row>
    <row r="56" spans="1:6" x14ac:dyDescent="0.25">
      <c r="A56" s="4">
        <v>52</v>
      </c>
      <c r="B56" s="5">
        <v>32</v>
      </c>
      <c r="C56" s="5">
        <v>1</v>
      </c>
      <c r="D56" s="5">
        <v>4</v>
      </c>
      <c r="E56" s="5">
        <v>7</v>
      </c>
      <c r="F56" s="6">
        <v>1</v>
      </c>
    </row>
    <row r="57" spans="1:6" x14ac:dyDescent="0.25">
      <c r="A57" s="4">
        <v>53</v>
      </c>
      <c r="B57" s="5">
        <v>33</v>
      </c>
      <c r="C57" s="5">
        <v>2</v>
      </c>
      <c r="D57" s="5">
        <v>3</v>
      </c>
      <c r="E57" s="5">
        <v>1</v>
      </c>
      <c r="F57" s="6">
        <v>1</v>
      </c>
    </row>
    <row r="58" spans="1:6" x14ac:dyDescent="0.25">
      <c r="A58" s="4">
        <v>54</v>
      </c>
      <c r="B58" s="5">
        <v>33</v>
      </c>
      <c r="C58" s="5">
        <v>2</v>
      </c>
      <c r="D58" s="5">
        <v>3</v>
      </c>
      <c r="E58" s="5">
        <v>1</v>
      </c>
      <c r="F58" s="6">
        <v>1</v>
      </c>
    </row>
    <row r="59" spans="1:6" x14ac:dyDescent="0.25">
      <c r="A59" s="4">
        <v>55</v>
      </c>
      <c r="B59" s="5">
        <v>33</v>
      </c>
      <c r="C59" s="5">
        <v>2</v>
      </c>
      <c r="D59" s="5">
        <v>3</v>
      </c>
      <c r="E59" s="5">
        <v>1</v>
      </c>
      <c r="F59" s="6">
        <v>1</v>
      </c>
    </row>
    <row r="60" spans="1:6" x14ac:dyDescent="0.25">
      <c r="A60" s="4">
        <v>56</v>
      </c>
      <c r="B60" s="5">
        <v>34</v>
      </c>
      <c r="C60" s="5">
        <v>2</v>
      </c>
      <c r="D60" s="5">
        <v>3</v>
      </c>
      <c r="E60" s="5">
        <v>0</v>
      </c>
      <c r="F60" s="6">
        <v>0</v>
      </c>
    </row>
    <row r="61" spans="1:6" x14ac:dyDescent="0.25">
      <c r="A61" s="4">
        <v>57</v>
      </c>
      <c r="B61" s="5">
        <v>34</v>
      </c>
      <c r="C61" s="5">
        <v>2</v>
      </c>
      <c r="D61" s="5">
        <v>3</v>
      </c>
      <c r="E61" s="5">
        <v>3</v>
      </c>
      <c r="F61" s="6">
        <v>1</v>
      </c>
    </row>
    <row r="62" spans="1:6" x14ac:dyDescent="0.25">
      <c r="A62" s="4">
        <v>58</v>
      </c>
      <c r="B62" s="5">
        <v>34</v>
      </c>
      <c r="C62" s="5">
        <v>2</v>
      </c>
      <c r="D62" s="5">
        <v>3</v>
      </c>
      <c r="E62" s="5">
        <v>2</v>
      </c>
      <c r="F62" s="6">
        <v>1</v>
      </c>
    </row>
    <row r="63" spans="1:6" x14ac:dyDescent="0.25">
      <c r="A63" s="4">
        <v>59</v>
      </c>
      <c r="B63" s="5">
        <v>34</v>
      </c>
      <c r="C63" s="5">
        <v>2</v>
      </c>
      <c r="D63" s="5">
        <v>3</v>
      </c>
      <c r="E63" s="5">
        <v>0</v>
      </c>
      <c r="F63" s="6">
        <v>0</v>
      </c>
    </row>
    <row r="64" spans="1:6" x14ac:dyDescent="0.25">
      <c r="A64" s="4">
        <v>60</v>
      </c>
      <c r="B64" s="5">
        <v>34</v>
      </c>
      <c r="C64" s="5">
        <v>2</v>
      </c>
      <c r="D64" s="5">
        <v>3</v>
      </c>
      <c r="E64" s="5">
        <v>1</v>
      </c>
      <c r="F64" s="6">
        <v>1</v>
      </c>
    </row>
    <row r="65" spans="1:6" x14ac:dyDescent="0.25">
      <c r="A65" s="4">
        <v>61</v>
      </c>
      <c r="B65" s="5">
        <v>34</v>
      </c>
      <c r="C65" s="5">
        <v>2</v>
      </c>
      <c r="D65" s="5">
        <v>3</v>
      </c>
      <c r="E65" s="5">
        <v>1</v>
      </c>
      <c r="F65" s="6">
        <v>1</v>
      </c>
    </row>
    <row r="66" spans="1:6" x14ac:dyDescent="0.25">
      <c r="A66" s="4">
        <v>62</v>
      </c>
      <c r="B66" s="5">
        <v>34</v>
      </c>
      <c r="C66" s="5">
        <v>2</v>
      </c>
      <c r="D66" s="5">
        <v>3</v>
      </c>
      <c r="E66" s="5">
        <v>1</v>
      </c>
      <c r="F66" s="6">
        <v>1</v>
      </c>
    </row>
    <row r="67" spans="1:6" x14ac:dyDescent="0.25">
      <c r="A67" s="4">
        <v>63</v>
      </c>
      <c r="B67" s="5">
        <v>34</v>
      </c>
      <c r="C67" s="5">
        <v>2</v>
      </c>
      <c r="D67" s="5">
        <v>3</v>
      </c>
      <c r="E67" s="5">
        <v>26</v>
      </c>
      <c r="F67" s="6">
        <v>1</v>
      </c>
    </row>
    <row r="68" spans="1:6" x14ac:dyDescent="0.25">
      <c r="A68" s="4">
        <v>64</v>
      </c>
      <c r="B68" s="5">
        <v>34</v>
      </c>
      <c r="C68" s="5">
        <v>2</v>
      </c>
      <c r="D68" s="5">
        <v>3</v>
      </c>
      <c r="E68" s="5">
        <v>1</v>
      </c>
      <c r="F68" s="6">
        <v>1</v>
      </c>
    </row>
    <row r="69" spans="1:6" x14ac:dyDescent="0.25">
      <c r="A69" s="4">
        <v>65</v>
      </c>
      <c r="B69" s="5">
        <v>34</v>
      </c>
      <c r="C69" s="5">
        <v>2</v>
      </c>
      <c r="D69" s="5">
        <v>3</v>
      </c>
      <c r="E69" s="5">
        <v>1</v>
      </c>
      <c r="F69" s="6">
        <v>1</v>
      </c>
    </row>
    <row r="70" spans="1:6" x14ac:dyDescent="0.25">
      <c r="A70" s="4">
        <v>66</v>
      </c>
      <c r="B70" s="5">
        <v>34</v>
      </c>
      <c r="C70" s="5">
        <v>2</v>
      </c>
      <c r="D70" s="5">
        <v>3</v>
      </c>
      <c r="E70" s="5">
        <v>1</v>
      </c>
      <c r="F70" s="6">
        <v>1</v>
      </c>
    </row>
    <row r="71" spans="1:6" x14ac:dyDescent="0.25">
      <c r="A71" s="4">
        <v>67</v>
      </c>
      <c r="B71" s="5">
        <v>34</v>
      </c>
      <c r="C71" s="5">
        <v>2</v>
      </c>
      <c r="D71" s="5">
        <v>3</v>
      </c>
      <c r="E71" s="5">
        <v>0</v>
      </c>
      <c r="F71" s="6">
        <v>0</v>
      </c>
    </row>
    <row r="72" spans="1:6" x14ac:dyDescent="0.25">
      <c r="A72" s="4">
        <v>68</v>
      </c>
      <c r="B72" s="5">
        <v>34</v>
      </c>
      <c r="C72" s="5">
        <v>2</v>
      </c>
      <c r="D72" s="5">
        <v>3</v>
      </c>
      <c r="E72" s="5">
        <v>1</v>
      </c>
      <c r="F72" s="6">
        <v>1</v>
      </c>
    </row>
    <row r="73" spans="1:6" x14ac:dyDescent="0.25">
      <c r="A73" s="4">
        <v>69</v>
      </c>
      <c r="B73" s="5">
        <v>34</v>
      </c>
      <c r="C73" s="5">
        <v>2</v>
      </c>
      <c r="D73" s="5">
        <v>3</v>
      </c>
      <c r="E73" s="5">
        <v>1</v>
      </c>
      <c r="F73" s="6">
        <v>1</v>
      </c>
    </row>
    <row r="74" spans="1:6" x14ac:dyDescent="0.25">
      <c r="A74" s="4">
        <v>70</v>
      </c>
      <c r="B74" s="5">
        <v>34</v>
      </c>
      <c r="C74" s="5">
        <v>1</v>
      </c>
      <c r="D74" s="5">
        <v>4</v>
      </c>
      <c r="E74" s="5">
        <v>1</v>
      </c>
      <c r="F74" s="6">
        <v>1</v>
      </c>
    </row>
    <row r="75" spans="1:6" x14ac:dyDescent="0.25">
      <c r="A75" s="4">
        <v>71</v>
      </c>
      <c r="B75" s="5">
        <v>34</v>
      </c>
      <c r="C75" s="5">
        <v>2</v>
      </c>
      <c r="D75" s="5">
        <v>3</v>
      </c>
      <c r="E75" s="5">
        <v>2</v>
      </c>
      <c r="F75" s="6">
        <v>1</v>
      </c>
    </row>
    <row r="76" spans="1:6" x14ac:dyDescent="0.25">
      <c r="A76" s="4">
        <v>72</v>
      </c>
      <c r="B76" s="5">
        <v>34</v>
      </c>
      <c r="C76" s="5">
        <v>2</v>
      </c>
      <c r="D76" s="5">
        <v>3</v>
      </c>
      <c r="E76" s="5">
        <v>4</v>
      </c>
      <c r="F76" s="6">
        <v>1</v>
      </c>
    </row>
    <row r="77" spans="1:6" x14ac:dyDescent="0.25">
      <c r="A77" s="4">
        <v>73</v>
      </c>
      <c r="B77" s="5">
        <v>34</v>
      </c>
      <c r="C77" s="5">
        <v>2</v>
      </c>
      <c r="D77" s="5">
        <v>3</v>
      </c>
      <c r="E77" s="5">
        <v>1</v>
      </c>
      <c r="F77" s="6">
        <v>1</v>
      </c>
    </row>
    <row r="78" spans="1:6" x14ac:dyDescent="0.25">
      <c r="A78" s="4">
        <v>74</v>
      </c>
      <c r="B78" s="5">
        <v>34</v>
      </c>
      <c r="C78" s="5">
        <v>2</v>
      </c>
      <c r="D78" s="5">
        <v>3</v>
      </c>
      <c r="E78" s="5">
        <v>2</v>
      </c>
      <c r="F78" s="6">
        <v>1</v>
      </c>
    </row>
    <row r="79" spans="1:6" x14ac:dyDescent="0.25">
      <c r="A79" s="4">
        <v>75</v>
      </c>
      <c r="B79" s="5">
        <v>34</v>
      </c>
      <c r="C79" s="5">
        <v>2</v>
      </c>
      <c r="D79" s="5">
        <v>3</v>
      </c>
      <c r="E79" s="5">
        <v>1</v>
      </c>
      <c r="F79" s="6">
        <v>1</v>
      </c>
    </row>
    <row r="80" spans="1:6" x14ac:dyDescent="0.25">
      <c r="A80" s="4">
        <v>76</v>
      </c>
      <c r="B80" s="5">
        <v>34</v>
      </c>
      <c r="C80" s="5">
        <v>2</v>
      </c>
      <c r="D80" s="5">
        <v>3</v>
      </c>
      <c r="E80" s="5">
        <v>0</v>
      </c>
      <c r="F80" s="6">
        <v>0</v>
      </c>
    </row>
    <row r="81" spans="1:6" x14ac:dyDescent="0.25">
      <c r="A81" s="4">
        <v>77</v>
      </c>
      <c r="B81" s="5">
        <v>34</v>
      </c>
      <c r="C81" s="5">
        <v>1</v>
      </c>
      <c r="D81" s="5">
        <v>4</v>
      </c>
      <c r="E81" s="5">
        <v>8</v>
      </c>
      <c r="F81" s="6">
        <v>1</v>
      </c>
    </row>
    <row r="82" spans="1:6" x14ac:dyDescent="0.25">
      <c r="A82" s="4">
        <v>78</v>
      </c>
      <c r="B82" s="5">
        <v>34</v>
      </c>
      <c r="C82" s="5">
        <v>2</v>
      </c>
      <c r="D82" s="5">
        <v>3</v>
      </c>
      <c r="E82" s="5">
        <v>2</v>
      </c>
      <c r="F82" s="6">
        <v>1</v>
      </c>
    </row>
    <row r="83" spans="1:6" x14ac:dyDescent="0.25">
      <c r="A83" s="4">
        <v>79</v>
      </c>
      <c r="B83" s="5">
        <v>34</v>
      </c>
      <c r="C83" s="5">
        <v>2</v>
      </c>
      <c r="D83" s="5">
        <v>3</v>
      </c>
      <c r="E83" s="5">
        <v>0</v>
      </c>
      <c r="F83" s="6">
        <v>0</v>
      </c>
    </row>
    <row r="84" spans="1:6" x14ac:dyDescent="0.25">
      <c r="A84" s="4">
        <v>80</v>
      </c>
      <c r="B84" s="5">
        <v>34</v>
      </c>
      <c r="C84" s="5">
        <v>2</v>
      </c>
      <c r="D84" s="5">
        <v>3</v>
      </c>
      <c r="E84" s="5">
        <v>57</v>
      </c>
      <c r="F84" s="6">
        <v>1</v>
      </c>
    </row>
    <row r="85" spans="1:6" x14ac:dyDescent="0.25">
      <c r="A85" s="4">
        <v>81</v>
      </c>
      <c r="B85" s="5">
        <v>34</v>
      </c>
      <c r="C85" s="5">
        <v>2</v>
      </c>
      <c r="D85" s="5">
        <v>3</v>
      </c>
      <c r="E85" s="5">
        <v>1</v>
      </c>
      <c r="F85" s="6">
        <v>1</v>
      </c>
    </row>
    <row r="86" spans="1:6" x14ac:dyDescent="0.25">
      <c r="A86" s="4">
        <v>82</v>
      </c>
      <c r="B86" s="5">
        <v>34</v>
      </c>
      <c r="C86" s="5">
        <v>1</v>
      </c>
      <c r="D86" s="5">
        <v>4</v>
      </c>
      <c r="E86" s="5">
        <v>9</v>
      </c>
      <c r="F86" s="6">
        <v>1</v>
      </c>
    </row>
    <row r="87" spans="1:6" x14ac:dyDescent="0.25">
      <c r="A87" s="4">
        <v>83</v>
      </c>
      <c r="B87" s="5">
        <v>34</v>
      </c>
      <c r="C87" s="5">
        <v>2</v>
      </c>
      <c r="D87" s="5">
        <v>3</v>
      </c>
      <c r="E87" s="5">
        <v>1</v>
      </c>
      <c r="F87" s="6">
        <v>1</v>
      </c>
    </row>
    <row r="88" spans="1:6" x14ac:dyDescent="0.25">
      <c r="A88" s="4">
        <v>84</v>
      </c>
      <c r="B88" s="5">
        <v>34</v>
      </c>
      <c r="C88" s="5">
        <v>2</v>
      </c>
      <c r="D88" s="5">
        <v>3</v>
      </c>
      <c r="E88" s="5">
        <v>1</v>
      </c>
      <c r="F88" s="6">
        <v>1</v>
      </c>
    </row>
    <row r="89" spans="1:6" x14ac:dyDescent="0.25">
      <c r="A89" s="4">
        <v>85</v>
      </c>
      <c r="B89" s="5">
        <v>34</v>
      </c>
      <c r="C89" s="5">
        <v>2</v>
      </c>
      <c r="D89" s="5">
        <v>3</v>
      </c>
      <c r="E89" s="5">
        <v>1</v>
      </c>
      <c r="F89" s="6">
        <v>1</v>
      </c>
    </row>
    <row r="90" spans="1:6" x14ac:dyDescent="0.25">
      <c r="A90" s="4">
        <v>86</v>
      </c>
      <c r="B90" s="5">
        <v>34</v>
      </c>
      <c r="C90" s="5">
        <v>2</v>
      </c>
      <c r="D90" s="5">
        <v>3</v>
      </c>
      <c r="E90" s="5">
        <v>0</v>
      </c>
      <c r="F90" s="6">
        <v>0</v>
      </c>
    </row>
    <row r="91" spans="1:6" x14ac:dyDescent="0.25">
      <c r="A91" s="4">
        <v>87</v>
      </c>
      <c r="B91" s="5">
        <v>34</v>
      </c>
      <c r="C91" s="5">
        <v>2</v>
      </c>
      <c r="D91" s="5">
        <v>3</v>
      </c>
      <c r="E91" s="5">
        <v>0</v>
      </c>
      <c r="F91" s="6">
        <v>0</v>
      </c>
    </row>
    <row r="92" spans="1:6" x14ac:dyDescent="0.25">
      <c r="A92" s="4">
        <v>88</v>
      </c>
      <c r="B92" s="5">
        <v>34</v>
      </c>
      <c r="C92" s="5">
        <v>1</v>
      </c>
      <c r="D92" s="5">
        <v>4</v>
      </c>
      <c r="E92" s="5">
        <v>4</v>
      </c>
      <c r="F92" s="6">
        <v>1</v>
      </c>
    </row>
    <row r="93" spans="1:6" x14ac:dyDescent="0.25">
      <c r="A93" s="4">
        <v>89</v>
      </c>
      <c r="B93" s="5">
        <v>34</v>
      </c>
      <c r="C93" s="5">
        <v>2</v>
      </c>
      <c r="D93" s="5">
        <v>3</v>
      </c>
      <c r="E93" s="5">
        <v>0</v>
      </c>
      <c r="F93" s="6">
        <v>0</v>
      </c>
    </row>
    <row r="94" spans="1:6" x14ac:dyDescent="0.25">
      <c r="A94" s="4">
        <v>90</v>
      </c>
      <c r="B94" s="5">
        <v>34</v>
      </c>
      <c r="C94" s="5">
        <v>2</v>
      </c>
      <c r="D94" s="5">
        <v>3</v>
      </c>
      <c r="E94" s="5">
        <v>0</v>
      </c>
      <c r="F94" s="6">
        <v>0</v>
      </c>
    </row>
    <row r="95" spans="1:6" x14ac:dyDescent="0.25">
      <c r="A95" s="4">
        <v>91</v>
      </c>
      <c r="B95" s="5">
        <v>34</v>
      </c>
      <c r="C95" s="5">
        <v>1</v>
      </c>
      <c r="D95" s="5">
        <v>4</v>
      </c>
      <c r="E95" s="5">
        <v>0</v>
      </c>
      <c r="F95" s="6">
        <v>0</v>
      </c>
    </row>
    <row r="96" spans="1:6" x14ac:dyDescent="0.25">
      <c r="A96" s="4">
        <v>92</v>
      </c>
      <c r="B96" s="5">
        <v>34</v>
      </c>
      <c r="C96" s="5">
        <v>1</v>
      </c>
      <c r="D96" s="5">
        <v>4</v>
      </c>
      <c r="E96" s="5">
        <v>4</v>
      </c>
      <c r="F96" s="6">
        <v>1</v>
      </c>
    </row>
    <row r="97" spans="1:6" x14ac:dyDescent="0.25">
      <c r="A97" s="4">
        <v>93</v>
      </c>
      <c r="B97" s="5">
        <v>34</v>
      </c>
      <c r="C97" s="5">
        <v>2</v>
      </c>
      <c r="D97" s="5">
        <v>3</v>
      </c>
      <c r="E97" s="5">
        <v>2</v>
      </c>
      <c r="F97" s="6">
        <v>1</v>
      </c>
    </row>
    <row r="98" spans="1:6" x14ac:dyDescent="0.25">
      <c r="A98" s="4">
        <v>94</v>
      </c>
      <c r="B98" s="5">
        <v>34</v>
      </c>
      <c r="C98" s="5">
        <v>2</v>
      </c>
      <c r="D98" s="5">
        <v>3</v>
      </c>
      <c r="E98" s="5">
        <v>1</v>
      </c>
      <c r="F98" s="6">
        <v>1</v>
      </c>
    </row>
    <row r="99" spans="1:6" ht="15.75" thickBot="1" x14ac:dyDescent="0.3">
      <c r="A99" s="7">
        <v>95</v>
      </c>
      <c r="B99" s="8">
        <v>34</v>
      </c>
      <c r="C99" s="8">
        <v>2</v>
      </c>
      <c r="D99" s="8">
        <v>3</v>
      </c>
      <c r="E99" s="8">
        <v>3</v>
      </c>
      <c r="F99" s="9">
        <v>1</v>
      </c>
    </row>
  </sheetData>
  <mergeCells count="1">
    <mergeCell ref="I3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>
      <selection activeCell="A4" sqref="A4"/>
    </sheetView>
  </sheetViews>
  <sheetFormatPr baseColWidth="10" defaultColWidth="7.42578125" defaultRowHeight="15" x14ac:dyDescent="0.25"/>
  <cols>
    <col min="2" max="2" width="9.5703125" bestFit="1" customWidth="1"/>
  </cols>
  <sheetData>
    <row r="1" spans="1:16" x14ac:dyDescent="0.25">
      <c r="A1" t="s">
        <v>8</v>
      </c>
    </row>
    <row r="2" spans="1:16" x14ac:dyDescent="0.25">
      <c r="A2" t="s">
        <v>17</v>
      </c>
    </row>
    <row r="3" spans="1:16" x14ac:dyDescent="0.25">
      <c r="A3" t="s">
        <v>18</v>
      </c>
    </row>
    <row r="5" spans="1:16" ht="15.75" thickBot="1" x14ac:dyDescent="0.3">
      <c r="A5" t="s">
        <v>10</v>
      </c>
      <c r="B5">
        <v>1</v>
      </c>
      <c r="C5">
        <v>2</v>
      </c>
      <c r="D5">
        <v>3</v>
      </c>
      <c r="E5">
        <v>4</v>
      </c>
      <c r="G5" t="s">
        <v>9</v>
      </c>
      <c r="H5">
        <v>1</v>
      </c>
      <c r="I5">
        <v>2</v>
      </c>
      <c r="J5">
        <v>3</v>
      </c>
      <c r="K5">
        <v>4</v>
      </c>
      <c r="P5" t="s">
        <v>12</v>
      </c>
    </row>
    <row r="6" spans="1:16" x14ac:dyDescent="0.25">
      <c r="A6">
        <v>1</v>
      </c>
      <c r="B6" s="22">
        <f>data!$E5*VLOOKUP(data!$C5,data!$H$5:$L$7,2)</f>
        <v>3</v>
      </c>
      <c r="C6" s="23">
        <f>data!$E5*VLOOKUP(data!$C5,data!$H$5:$L$7,3)</f>
        <v>3</v>
      </c>
      <c r="D6" s="23">
        <f>data!$E5*VLOOKUP(data!$C5,data!$H$5:$L$7,4)</f>
        <v>3</v>
      </c>
      <c r="E6" s="24">
        <f>data!$E5*VLOOKUP(data!$C5,data!$H$5:$L$7,5)</f>
        <v>6</v>
      </c>
      <c r="G6">
        <v>1</v>
      </c>
      <c r="H6" s="13">
        <v>0.99999999999333866</v>
      </c>
      <c r="I6" s="14">
        <v>0</v>
      </c>
      <c r="J6" s="14">
        <v>0</v>
      </c>
      <c r="K6" s="15">
        <v>0</v>
      </c>
      <c r="L6" s="31">
        <f>SUM(H6:K6)</f>
        <v>0.99999999999333866</v>
      </c>
      <c r="M6" s="32" t="s">
        <v>11</v>
      </c>
      <c r="N6" s="31">
        <v>1</v>
      </c>
      <c r="P6" s="33">
        <f>SUMPRODUCT(B6:E55,H6:K55)</f>
        <v>248.99999999960698</v>
      </c>
    </row>
    <row r="7" spans="1:16" x14ac:dyDescent="0.25">
      <c r="A7">
        <v>2</v>
      </c>
      <c r="B7" s="25">
        <f>data!$E6*VLOOKUP(data!$C6,data!$H$5:$L$7,2)</f>
        <v>1</v>
      </c>
      <c r="C7" s="26">
        <f>data!$E6*VLOOKUP(data!$C6,data!$H$5:$L$7,3)</f>
        <v>2</v>
      </c>
      <c r="D7" s="26">
        <f>data!$E6*VLOOKUP(data!$C6,data!$H$5:$L$7,4)</f>
        <v>3</v>
      </c>
      <c r="E7" s="27">
        <f>data!$E6*VLOOKUP(data!$C6,data!$H$5:$L$7,5)</f>
        <v>1</v>
      </c>
      <c r="G7">
        <v>2</v>
      </c>
      <c r="H7" s="16">
        <v>0</v>
      </c>
      <c r="I7" s="17">
        <v>1</v>
      </c>
      <c r="J7" s="17">
        <v>0</v>
      </c>
      <c r="K7" s="18">
        <v>0</v>
      </c>
      <c r="L7" s="31">
        <f>SUM(H7:K7)</f>
        <v>1</v>
      </c>
      <c r="M7" s="32" t="s">
        <v>11</v>
      </c>
      <c r="N7" s="31">
        <v>1</v>
      </c>
    </row>
    <row r="8" spans="1:16" x14ac:dyDescent="0.25">
      <c r="A8">
        <v>3</v>
      </c>
      <c r="B8" s="25">
        <f>data!$E7*VLOOKUP(data!$C7,data!$H$5:$L$7,2)</f>
        <v>3</v>
      </c>
      <c r="C8" s="26">
        <f>data!$E7*VLOOKUP(data!$C7,data!$H$5:$L$7,3)</f>
        <v>3</v>
      </c>
      <c r="D8" s="26">
        <f>data!$E7*VLOOKUP(data!$C7,data!$H$5:$L$7,4)</f>
        <v>3</v>
      </c>
      <c r="E8" s="27">
        <f>data!$E7*VLOOKUP(data!$C7,data!$H$5:$L$7,5)</f>
        <v>6</v>
      </c>
      <c r="G8">
        <v>3</v>
      </c>
      <c r="H8" s="16">
        <v>0.99999999999333866</v>
      </c>
      <c r="I8" s="17">
        <v>0</v>
      </c>
      <c r="J8" s="17">
        <v>0</v>
      </c>
      <c r="K8" s="18">
        <v>0</v>
      </c>
      <c r="L8" s="31">
        <f t="shared" ref="L8:L55" si="0">SUM(H8:K8)</f>
        <v>0.99999999999333866</v>
      </c>
      <c r="M8" s="32" t="s">
        <v>11</v>
      </c>
      <c r="N8" s="31">
        <v>1</v>
      </c>
    </row>
    <row r="9" spans="1:16" x14ac:dyDescent="0.25">
      <c r="A9">
        <v>4</v>
      </c>
      <c r="B9" s="25">
        <f>data!$E8*VLOOKUP(data!$C8,data!$H$5:$L$7,2)</f>
        <v>2</v>
      </c>
      <c r="C9" s="26">
        <f>data!$E8*VLOOKUP(data!$C8,data!$H$5:$L$7,3)</f>
        <v>4</v>
      </c>
      <c r="D9" s="26">
        <f>data!$E8*VLOOKUP(data!$C8,data!$H$5:$L$7,4)</f>
        <v>6</v>
      </c>
      <c r="E9" s="27">
        <f>data!$E8*VLOOKUP(data!$C8,data!$H$5:$L$7,5)</f>
        <v>2</v>
      </c>
      <c r="G9">
        <v>4</v>
      </c>
      <c r="H9" s="16">
        <v>0</v>
      </c>
      <c r="I9" s="17">
        <v>1</v>
      </c>
      <c r="J9" s="17">
        <v>0</v>
      </c>
      <c r="K9" s="18">
        <v>0</v>
      </c>
      <c r="L9" s="31">
        <f t="shared" si="0"/>
        <v>1</v>
      </c>
      <c r="M9" s="32" t="s">
        <v>11</v>
      </c>
      <c r="N9" s="31">
        <v>1</v>
      </c>
    </row>
    <row r="10" spans="1:16" x14ac:dyDescent="0.25">
      <c r="A10">
        <v>5</v>
      </c>
      <c r="B10" s="25">
        <f>data!$E9*VLOOKUP(data!$C9,data!$H$5:$L$7,2)</f>
        <v>5</v>
      </c>
      <c r="C10" s="26">
        <f>data!$E9*VLOOKUP(data!$C9,data!$H$5:$L$7,3)</f>
        <v>10</v>
      </c>
      <c r="D10" s="26">
        <f>data!$E9*VLOOKUP(data!$C9,data!$H$5:$L$7,4)</f>
        <v>15</v>
      </c>
      <c r="E10" s="27">
        <f>data!$E9*VLOOKUP(data!$C9,data!$H$5:$L$7,5)</f>
        <v>5</v>
      </c>
      <c r="G10">
        <v>5</v>
      </c>
      <c r="H10" s="16">
        <v>0</v>
      </c>
      <c r="I10" s="17">
        <v>1</v>
      </c>
      <c r="J10" s="17">
        <v>0</v>
      </c>
      <c r="K10" s="18">
        <v>0</v>
      </c>
      <c r="L10" s="31">
        <f t="shared" si="0"/>
        <v>1</v>
      </c>
      <c r="M10" s="32" t="s">
        <v>11</v>
      </c>
      <c r="N10" s="31">
        <v>1</v>
      </c>
    </row>
    <row r="11" spans="1:16" x14ac:dyDescent="0.25">
      <c r="A11">
        <v>6</v>
      </c>
      <c r="B11" s="25">
        <f>data!$E10*VLOOKUP(data!$C10,data!$H$5:$L$7,2)</f>
        <v>3</v>
      </c>
      <c r="C11" s="26">
        <f>data!$E10*VLOOKUP(data!$C10,data!$H$5:$L$7,3)</f>
        <v>6</v>
      </c>
      <c r="D11" s="26">
        <f>data!$E10*VLOOKUP(data!$C10,data!$H$5:$L$7,4)</f>
        <v>9</v>
      </c>
      <c r="E11" s="27">
        <f>data!$E10*VLOOKUP(data!$C10,data!$H$5:$L$7,5)</f>
        <v>3</v>
      </c>
      <c r="G11">
        <v>6</v>
      </c>
      <c r="H11" s="16">
        <v>0</v>
      </c>
      <c r="I11" s="17">
        <v>1</v>
      </c>
      <c r="J11" s="17">
        <v>0</v>
      </c>
      <c r="K11" s="18">
        <v>0</v>
      </c>
      <c r="L11" s="31">
        <f t="shared" si="0"/>
        <v>1</v>
      </c>
      <c r="M11" s="32" t="s">
        <v>11</v>
      </c>
      <c r="N11" s="31">
        <v>1</v>
      </c>
    </row>
    <row r="12" spans="1:16" x14ac:dyDescent="0.25">
      <c r="A12">
        <v>7</v>
      </c>
      <c r="B12" s="25">
        <f>data!$E11*VLOOKUP(data!$C11,data!$H$5:$L$7,2)</f>
        <v>1</v>
      </c>
      <c r="C12" s="26">
        <f>data!$E11*VLOOKUP(data!$C11,data!$H$5:$L$7,3)</f>
        <v>2</v>
      </c>
      <c r="D12" s="26">
        <f>data!$E11*VLOOKUP(data!$C11,data!$H$5:$L$7,4)</f>
        <v>3</v>
      </c>
      <c r="E12" s="27">
        <f>data!$E11*VLOOKUP(data!$C11,data!$H$5:$L$7,5)</f>
        <v>1</v>
      </c>
      <c r="G12">
        <v>7</v>
      </c>
      <c r="H12" s="16">
        <v>0</v>
      </c>
      <c r="I12" s="17">
        <v>1</v>
      </c>
      <c r="J12" s="17">
        <v>0</v>
      </c>
      <c r="K12" s="18">
        <v>0</v>
      </c>
      <c r="L12" s="31">
        <f t="shared" si="0"/>
        <v>1</v>
      </c>
      <c r="M12" s="32" t="s">
        <v>11</v>
      </c>
      <c r="N12" s="31">
        <v>1</v>
      </c>
    </row>
    <row r="13" spans="1:16" x14ac:dyDescent="0.25">
      <c r="A13">
        <v>8</v>
      </c>
      <c r="B13" s="25">
        <f>data!$E12*VLOOKUP(data!$C12,data!$H$5:$L$7,2)</f>
        <v>7</v>
      </c>
      <c r="C13" s="26">
        <f>data!$E12*VLOOKUP(data!$C12,data!$H$5:$L$7,3)</f>
        <v>14</v>
      </c>
      <c r="D13" s="26">
        <f>data!$E12*VLOOKUP(data!$C12,data!$H$5:$L$7,4)</f>
        <v>21</v>
      </c>
      <c r="E13" s="27">
        <f>data!$E12*VLOOKUP(data!$C12,data!$H$5:$L$7,5)</f>
        <v>7</v>
      </c>
      <c r="G13">
        <v>8</v>
      </c>
      <c r="H13" s="16">
        <v>0</v>
      </c>
      <c r="I13" s="17">
        <v>1</v>
      </c>
      <c r="J13" s="17">
        <v>0</v>
      </c>
      <c r="K13" s="18">
        <v>0</v>
      </c>
      <c r="L13" s="31">
        <f t="shared" si="0"/>
        <v>1</v>
      </c>
      <c r="M13" s="32" t="s">
        <v>11</v>
      </c>
      <c r="N13" s="31">
        <v>1</v>
      </c>
    </row>
    <row r="14" spans="1:16" x14ac:dyDescent="0.25">
      <c r="A14">
        <v>9</v>
      </c>
      <c r="B14" s="25">
        <f>data!$E13*VLOOKUP(data!$C13,data!$H$5:$L$7,2)</f>
        <v>1</v>
      </c>
      <c r="C14" s="26">
        <f>data!$E13*VLOOKUP(data!$C13,data!$H$5:$L$7,3)</f>
        <v>2</v>
      </c>
      <c r="D14" s="26">
        <f>data!$E13*VLOOKUP(data!$C13,data!$H$5:$L$7,4)</f>
        <v>3</v>
      </c>
      <c r="E14" s="27">
        <f>data!$E13*VLOOKUP(data!$C13,data!$H$5:$L$7,5)</f>
        <v>1</v>
      </c>
      <c r="G14">
        <v>9</v>
      </c>
      <c r="H14" s="16">
        <v>0</v>
      </c>
      <c r="I14" s="17">
        <v>1</v>
      </c>
      <c r="J14" s="17">
        <v>0</v>
      </c>
      <c r="K14" s="18">
        <v>0</v>
      </c>
      <c r="L14" s="31">
        <f t="shared" si="0"/>
        <v>1</v>
      </c>
      <c r="M14" s="32" t="s">
        <v>11</v>
      </c>
      <c r="N14" s="31">
        <v>1</v>
      </c>
    </row>
    <row r="15" spans="1:16" x14ac:dyDescent="0.25">
      <c r="A15">
        <v>10</v>
      </c>
      <c r="B15" s="25">
        <f>data!$E14*VLOOKUP(data!$C14,data!$H$5:$L$7,2)</f>
        <v>4</v>
      </c>
      <c r="C15" s="26">
        <f>data!$E14*VLOOKUP(data!$C14,data!$H$5:$L$7,3)</f>
        <v>8</v>
      </c>
      <c r="D15" s="26">
        <f>data!$E14*VLOOKUP(data!$C14,data!$H$5:$L$7,4)</f>
        <v>12</v>
      </c>
      <c r="E15" s="27">
        <f>data!$E14*VLOOKUP(data!$C14,data!$H$5:$L$7,5)</f>
        <v>4</v>
      </c>
      <c r="G15">
        <v>10</v>
      </c>
      <c r="H15" s="16">
        <v>0</v>
      </c>
      <c r="I15" s="17">
        <v>1</v>
      </c>
      <c r="J15" s="17">
        <v>0</v>
      </c>
      <c r="K15" s="18">
        <v>0</v>
      </c>
      <c r="L15" s="31">
        <f t="shared" si="0"/>
        <v>1</v>
      </c>
      <c r="M15" s="32" t="s">
        <v>11</v>
      </c>
      <c r="N15" s="31">
        <v>1</v>
      </c>
    </row>
    <row r="16" spans="1:16" x14ac:dyDescent="0.25">
      <c r="A16">
        <v>11</v>
      </c>
      <c r="B16" s="25">
        <f>data!$E15*VLOOKUP(data!$C15,data!$H$5:$L$7,2)</f>
        <v>0</v>
      </c>
      <c r="C16" s="26">
        <f>data!$E15*VLOOKUP(data!$C15,data!$H$5:$L$7,3)</f>
        <v>0</v>
      </c>
      <c r="D16" s="26">
        <f>data!$E15*VLOOKUP(data!$C15,data!$H$5:$L$7,4)</f>
        <v>0</v>
      </c>
      <c r="E16" s="27">
        <f>data!$E15*VLOOKUP(data!$C15,data!$H$5:$L$7,5)</f>
        <v>0</v>
      </c>
      <c r="G16">
        <v>11</v>
      </c>
      <c r="H16" s="16">
        <v>0.99999999999333866</v>
      </c>
      <c r="I16" s="17">
        <v>0</v>
      </c>
      <c r="J16" s="17">
        <v>0</v>
      </c>
      <c r="K16" s="18">
        <v>0</v>
      </c>
      <c r="L16" s="31">
        <f t="shared" si="0"/>
        <v>0.99999999999333866</v>
      </c>
      <c r="M16" s="32" t="s">
        <v>11</v>
      </c>
      <c r="N16" s="31">
        <v>1</v>
      </c>
    </row>
    <row r="17" spans="1:14" x14ac:dyDescent="0.25">
      <c r="A17">
        <v>12</v>
      </c>
      <c r="B17" s="25">
        <f>data!$E16*VLOOKUP(data!$C16,data!$H$5:$L$7,2)</f>
        <v>4</v>
      </c>
      <c r="C17" s="26">
        <f>data!$E16*VLOOKUP(data!$C16,data!$H$5:$L$7,3)</f>
        <v>4</v>
      </c>
      <c r="D17" s="26">
        <f>data!$E16*VLOOKUP(data!$C16,data!$H$5:$L$7,4)</f>
        <v>4</v>
      </c>
      <c r="E17" s="27">
        <f>data!$E16*VLOOKUP(data!$C16,data!$H$5:$L$7,5)</f>
        <v>8</v>
      </c>
      <c r="G17">
        <v>12</v>
      </c>
      <c r="H17" s="16">
        <v>0.99999999999333866</v>
      </c>
      <c r="I17" s="17">
        <v>0</v>
      </c>
      <c r="J17" s="17">
        <v>0</v>
      </c>
      <c r="K17" s="18">
        <v>0</v>
      </c>
      <c r="L17" s="31">
        <f t="shared" si="0"/>
        <v>0.99999999999333866</v>
      </c>
      <c r="M17" s="32" t="s">
        <v>11</v>
      </c>
      <c r="N17" s="31">
        <v>1</v>
      </c>
    </row>
    <row r="18" spans="1:14" x14ac:dyDescent="0.25">
      <c r="A18">
        <v>13</v>
      </c>
      <c r="B18" s="25">
        <f>data!$E17*VLOOKUP(data!$C17,data!$H$5:$L$7,2)</f>
        <v>3</v>
      </c>
      <c r="C18" s="26">
        <f>data!$E17*VLOOKUP(data!$C17,data!$H$5:$L$7,3)</f>
        <v>6</v>
      </c>
      <c r="D18" s="26">
        <f>data!$E17*VLOOKUP(data!$C17,data!$H$5:$L$7,4)</f>
        <v>9</v>
      </c>
      <c r="E18" s="27">
        <f>data!$E17*VLOOKUP(data!$C17,data!$H$5:$L$7,5)</f>
        <v>3</v>
      </c>
      <c r="G18">
        <v>13</v>
      </c>
      <c r="H18" s="16">
        <v>0</v>
      </c>
      <c r="I18" s="17">
        <v>1</v>
      </c>
      <c r="J18" s="17">
        <v>0</v>
      </c>
      <c r="K18" s="18">
        <v>0</v>
      </c>
      <c r="L18" s="31">
        <f t="shared" si="0"/>
        <v>1</v>
      </c>
      <c r="M18" s="32" t="s">
        <v>11</v>
      </c>
      <c r="N18" s="31">
        <v>1</v>
      </c>
    </row>
    <row r="19" spans="1:14" x14ac:dyDescent="0.25">
      <c r="A19">
        <v>14</v>
      </c>
      <c r="B19" s="25">
        <f>data!$E18*VLOOKUP(data!$C18,data!$H$5:$L$7,2)</f>
        <v>0</v>
      </c>
      <c r="C19" s="26">
        <f>data!$E18*VLOOKUP(data!$C18,data!$H$5:$L$7,3)</f>
        <v>0</v>
      </c>
      <c r="D19" s="26">
        <f>data!$E18*VLOOKUP(data!$C18,data!$H$5:$L$7,4)</f>
        <v>0</v>
      </c>
      <c r="E19" s="27">
        <f>data!$E18*VLOOKUP(data!$C18,data!$H$5:$L$7,5)</f>
        <v>0</v>
      </c>
      <c r="G19">
        <v>14</v>
      </c>
      <c r="H19" s="16">
        <v>0.99999999999333866</v>
      </c>
      <c r="I19" s="17">
        <v>0</v>
      </c>
      <c r="J19" s="17">
        <v>0</v>
      </c>
      <c r="K19" s="18">
        <v>0</v>
      </c>
      <c r="L19" s="31">
        <f t="shared" si="0"/>
        <v>0.99999999999333866</v>
      </c>
      <c r="M19" s="32" t="s">
        <v>11</v>
      </c>
      <c r="N19" s="31">
        <v>1</v>
      </c>
    </row>
    <row r="20" spans="1:14" x14ac:dyDescent="0.25">
      <c r="A20">
        <v>15</v>
      </c>
      <c r="B20" s="25">
        <f>data!$E19*VLOOKUP(data!$C19,data!$H$5:$L$7,2)</f>
        <v>2</v>
      </c>
      <c r="C20" s="26">
        <f>data!$E19*VLOOKUP(data!$C19,data!$H$5:$L$7,3)</f>
        <v>4</v>
      </c>
      <c r="D20" s="26">
        <f>data!$E19*VLOOKUP(data!$C19,data!$H$5:$L$7,4)</f>
        <v>6</v>
      </c>
      <c r="E20" s="27">
        <f>data!$E19*VLOOKUP(data!$C19,data!$H$5:$L$7,5)</f>
        <v>2</v>
      </c>
      <c r="G20">
        <v>15</v>
      </c>
      <c r="H20" s="16">
        <v>0</v>
      </c>
      <c r="I20" s="17">
        <v>1</v>
      </c>
      <c r="J20" s="17">
        <v>0</v>
      </c>
      <c r="K20" s="18">
        <v>0</v>
      </c>
      <c r="L20" s="31">
        <f t="shared" si="0"/>
        <v>1</v>
      </c>
      <c r="M20" s="32" t="s">
        <v>11</v>
      </c>
      <c r="N20" s="31">
        <v>1</v>
      </c>
    </row>
    <row r="21" spans="1:14" x14ac:dyDescent="0.25">
      <c r="A21">
        <v>16</v>
      </c>
      <c r="B21" s="25">
        <f>data!$E20*VLOOKUP(data!$C20,data!$H$5:$L$7,2)</f>
        <v>7</v>
      </c>
      <c r="C21" s="26">
        <f>data!$E20*VLOOKUP(data!$C20,data!$H$5:$L$7,3)</f>
        <v>7</v>
      </c>
      <c r="D21" s="26">
        <f>data!$E20*VLOOKUP(data!$C20,data!$H$5:$L$7,4)</f>
        <v>7</v>
      </c>
      <c r="E21" s="27">
        <f>data!$E20*VLOOKUP(data!$C20,data!$H$5:$L$7,5)</f>
        <v>14</v>
      </c>
      <c r="G21">
        <v>16</v>
      </c>
      <c r="H21" s="16">
        <v>0.99999999999333866</v>
      </c>
      <c r="I21" s="17">
        <v>0</v>
      </c>
      <c r="J21" s="17">
        <v>0</v>
      </c>
      <c r="K21" s="18">
        <v>0</v>
      </c>
      <c r="L21" s="31">
        <f t="shared" si="0"/>
        <v>0.99999999999333866</v>
      </c>
      <c r="M21" s="32" t="s">
        <v>11</v>
      </c>
      <c r="N21" s="31">
        <v>1</v>
      </c>
    </row>
    <row r="22" spans="1:14" x14ac:dyDescent="0.25">
      <c r="A22">
        <v>17</v>
      </c>
      <c r="B22" s="25">
        <f>data!$E21*VLOOKUP(data!$C21,data!$H$5:$L$7,2)</f>
        <v>1</v>
      </c>
      <c r="C22" s="26">
        <f>data!$E21*VLOOKUP(data!$C21,data!$H$5:$L$7,3)</f>
        <v>2</v>
      </c>
      <c r="D22" s="26">
        <f>data!$E21*VLOOKUP(data!$C21,data!$H$5:$L$7,4)</f>
        <v>3</v>
      </c>
      <c r="E22" s="27">
        <f>data!$E21*VLOOKUP(data!$C21,data!$H$5:$L$7,5)</f>
        <v>1</v>
      </c>
      <c r="G22">
        <v>17</v>
      </c>
      <c r="H22" s="16">
        <v>0</v>
      </c>
      <c r="I22" s="17">
        <v>1</v>
      </c>
      <c r="J22" s="17">
        <v>0</v>
      </c>
      <c r="K22" s="18">
        <v>0</v>
      </c>
      <c r="L22" s="31">
        <f t="shared" si="0"/>
        <v>1</v>
      </c>
      <c r="M22" s="32" t="s">
        <v>11</v>
      </c>
      <c r="N22" s="31">
        <v>1</v>
      </c>
    </row>
    <row r="23" spans="1:14" x14ac:dyDescent="0.25">
      <c r="A23">
        <v>18</v>
      </c>
      <c r="B23" s="25">
        <f>data!$E22*VLOOKUP(data!$C22,data!$H$5:$L$7,2)</f>
        <v>2</v>
      </c>
      <c r="C23" s="26">
        <f>data!$E22*VLOOKUP(data!$C22,data!$H$5:$L$7,3)</f>
        <v>2</v>
      </c>
      <c r="D23" s="26">
        <f>data!$E22*VLOOKUP(data!$C22,data!$H$5:$L$7,4)</f>
        <v>2</v>
      </c>
      <c r="E23" s="27">
        <f>data!$E22*VLOOKUP(data!$C22,data!$H$5:$L$7,5)</f>
        <v>4</v>
      </c>
      <c r="G23">
        <v>18</v>
      </c>
      <c r="H23" s="16">
        <v>0.99999999999333866</v>
      </c>
      <c r="I23" s="17">
        <v>0</v>
      </c>
      <c r="J23" s="17">
        <v>0</v>
      </c>
      <c r="K23" s="18">
        <v>0</v>
      </c>
      <c r="L23" s="31">
        <f t="shared" si="0"/>
        <v>0.99999999999333866</v>
      </c>
      <c r="M23" s="32" t="s">
        <v>11</v>
      </c>
      <c r="N23" s="31">
        <v>1</v>
      </c>
    </row>
    <row r="24" spans="1:14" x14ac:dyDescent="0.25">
      <c r="A24">
        <v>19</v>
      </c>
      <c r="B24" s="25">
        <f>data!$E23*VLOOKUP(data!$C23,data!$H$5:$L$7,2)</f>
        <v>1</v>
      </c>
      <c r="C24" s="26">
        <f>data!$E23*VLOOKUP(data!$C23,data!$H$5:$L$7,3)</f>
        <v>1</v>
      </c>
      <c r="D24" s="26">
        <f>data!$E23*VLOOKUP(data!$C23,data!$H$5:$L$7,4)</f>
        <v>1</v>
      </c>
      <c r="E24" s="27">
        <f>data!$E23*VLOOKUP(data!$C23,data!$H$5:$L$7,5)</f>
        <v>2</v>
      </c>
      <c r="G24">
        <v>19</v>
      </c>
      <c r="H24" s="16">
        <v>0.99999999999333866</v>
      </c>
      <c r="I24" s="17">
        <v>0</v>
      </c>
      <c r="J24" s="17">
        <v>0</v>
      </c>
      <c r="K24" s="18">
        <v>0</v>
      </c>
      <c r="L24" s="31">
        <f t="shared" si="0"/>
        <v>0.99999999999333866</v>
      </c>
      <c r="M24" s="32" t="s">
        <v>11</v>
      </c>
      <c r="N24" s="31">
        <v>1</v>
      </c>
    </row>
    <row r="25" spans="1:14" x14ac:dyDescent="0.25">
      <c r="A25">
        <v>20</v>
      </c>
      <c r="B25" s="25">
        <f>data!$E24*VLOOKUP(data!$C24,data!$H$5:$L$7,2)</f>
        <v>2</v>
      </c>
      <c r="C25" s="26">
        <f>data!$E24*VLOOKUP(data!$C24,data!$H$5:$L$7,3)</f>
        <v>4</v>
      </c>
      <c r="D25" s="26">
        <f>data!$E24*VLOOKUP(data!$C24,data!$H$5:$L$7,4)</f>
        <v>6</v>
      </c>
      <c r="E25" s="27">
        <f>data!$E24*VLOOKUP(data!$C24,data!$H$5:$L$7,5)</f>
        <v>2</v>
      </c>
      <c r="G25">
        <v>20</v>
      </c>
      <c r="H25" s="16">
        <v>0</v>
      </c>
      <c r="I25" s="17">
        <v>1</v>
      </c>
      <c r="J25" s="17">
        <v>0</v>
      </c>
      <c r="K25" s="18">
        <v>0</v>
      </c>
      <c r="L25" s="31">
        <f t="shared" si="0"/>
        <v>1</v>
      </c>
      <c r="M25" s="32" t="s">
        <v>11</v>
      </c>
      <c r="N25" s="31">
        <v>1</v>
      </c>
    </row>
    <row r="26" spans="1:14" x14ac:dyDescent="0.25">
      <c r="A26">
        <v>21</v>
      </c>
      <c r="B26" s="25">
        <f>data!$E25*VLOOKUP(data!$C25,data!$H$5:$L$7,2)</f>
        <v>1</v>
      </c>
      <c r="C26" s="26">
        <f>data!$E25*VLOOKUP(data!$C25,data!$H$5:$L$7,3)</f>
        <v>2</v>
      </c>
      <c r="D26" s="26">
        <f>data!$E25*VLOOKUP(data!$C25,data!$H$5:$L$7,4)</f>
        <v>3</v>
      </c>
      <c r="E26" s="27">
        <f>data!$E25*VLOOKUP(data!$C25,data!$H$5:$L$7,5)</f>
        <v>1</v>
      </c>
      <c r="G26">
        <v>21</v>
      </c>
      <c r="H26" s="16">
        <v>0</v>
      </c>
      <c r="I26" s="17">
        <v>1</v>
      </c>
      <c r="J26" s="17">
        <v>0</v>
      </c>
      <c r="K26" s="18">
        <v>0</v>
      </c>
      <c r="L26" s="31">
        <f t="shared" si="0"/>
        <v>1</v>
      </c>
      <c r="M26" s="32" t="s">
        <v>11</v>
      </c>
      <c r="N26" s="31">
        <v>1</v>
      </c>
    </row>
    <row r="27" spans="1:14" x14ac:dyDescent="0.25">
      <c r="A27">
        <v>22</v>
      </c>
      <c r="B27" s="25">
        <f>data!$E26*VLOOKUP(data!$C26,data!$H$5:$L$7,2)</f>
        <v>25</v>
      </c>
      <c r="C27" s="26">
        <f>data!$E26*VLOOKUP(data!$C26,data!$H$5:$L$7,3)</f>
        <v>50</v>
      </c>
      <c r="D27" s="26">
        <f>data!$E26*VLOOKUP(data!$C26,data!$H$5:$L$7,4)</f>
        <v>75</v>
      </c>
      <c r="E27" s="27">
        <f>data!$E26*VLOOKUP(data!$C26,data!$H$5:$L$7,5)</f>
        <v>25</v>
      </c>
      <c r="G27">
        <v>22</v>
      </c>
      <c r="H27" s="16">
        <v>0</v>
      </c>
      <c r="I27" s="17">
        <v>1</v>
      </c>
      <c r="J27" s="17">
        <v>0</v>
      </c>
      <c r="K27" s="18">
        <v>0</v>
      </c>
      <c r="L27" s="31">
        <f t="shared" si="0"/>
        <v>1</v>
      </c>
      <c r="M27" s="32" t="s">
        <v>11</v>
      </c>
      <c r="N27" s="31">
        <v>1</v>
      </c>
    </row>
    <row r="28" spans="1:14" x14ac:dyDescent="0.25">
      <c r="A28">
        <v>23</v>
      </c>
      <c r="B28" s="25">
        <f>data!$E27*VLOOKUP(data!$C27,data!$H$5:$L$7,2)</f>
        <v>1</v>
      </c>
      <c r="C28" s="26">
        <f>data!$E27*VLOOKUP(data!$C27,data!$H$5:$L$7,3)</f>
        <v>2</v>
      </c>
      <c r="D28" s="26">
        <f>data!$E27*VLOOKUP(data!$C27,data!$H$5:$L$7,4)</f>
        <v>3</v>
      </c>
      <c r="E28" s="27">
        <f>data!$E27*VLOOKUP(data!$C27,data!$H$5:$L$7,5)</f>
        <v>1</v>
      </c>
      <c r="G28">
        <v>23</v>
      </c>
      <c r="H28" s="16">
        <v>0</v>
      </c>
      <c r="I28" s="17">
        <v>1</v>
      </c>
      <c r="J28" s="17">
        <v>0</v>
      </c>
      <c r="K28" s="18">
        <v>0</v>
      </c>
      <c r="L28" s="31">
        <f t="shared" si="0"/>
        <v>1</v>
      </c>
      <c r="M28" s="32" t="s">
        <v>11</v>
      </c>
      <c r="N28" s="31">
        <v>1</v>
      </c>
    </row>
    <row r="29" spans="1:14" x14ac:dyDescent="0.25">
      <c r="A29">
        <v>24</v>
      </c>
      <c r="B29" s="25">
        <f>data!$E28*VLOOKUP(data!$C28,data!$H$5:$L$7,2)</f>
        <v>0</v>
      </c>
      <c r="C29" s="26">
        <f>data!$E28*VLOOKUP(data!$C28,data!$H$5:$L$7,3)</f>
        <v>0</v>
      </c>
      <c r="D29" s="26">
        <f>data!$E28*VLOOKUP(data!$C28,data!$H$5:$L$7,4)</f>
        <v>0</v>
      </c>
      <c r="E29" s="27">
        <f>data!$E28*VLOOKUP(data!$C28,data!$H$5:$L$7,5)</f>
        <v>0</v>
      </c>
      <c r="G29">
        <v>24</v>
      </c>
      <c r="H29" s="16">
        <v>0.99999999999333866</v>
      </c>
      <c r="I29" s="17">
        <v>0</v>
      </c>
      <c r="J29" s="17">
        <v>0</v>
      </c>
      <c r="K29" s="18">
        <v>0</v>
      </c>
      <c r="L29" s="31">
        <f t="shared" si="0"/>
        <v>0.99999999999333866</v>
      </c>
      <c r="M29" s="32" t="s">
        <v>11</v>
      </c>
      <c r="N29" s="31">
        <v>1</v>
      </c>
    </row>
    <row r="30" spans="1:14" x14ac:dyDescent="0.25">
      <c r="A30">
        <v>25</v>
      </c>
      <c r="B30" s="25">
        <f>data!$E29*VLOOKUP(data!$C29,data!$H$5:$L$7,2)</f>
        <v>1</v>
      </c>
      <c r="C30" s="26">
        <f>data!$E29*VLOOKUP(data!$C29,data!$H$5:$L$7,3)</f>
        <v>2</v>
      </c>
      <c r="D30" s="26">
        <f>data!$E29*VLOOKUP(data!$C29,data!$H$5:$L$7,4)</f>
        <v>3</v>
      </c>
      <c r="E30" s="27">
        <f>data!$E29*VLOOKUP(data!$C29,data!$H$5:$L$7,5)</f>
        <v>1</v>
      </c>
      <c r="G30">
        <v>25</v>
      </c>
      <c r="H30" s="16">
        <v>0</v>
      </c>
      <c r="I30" s="17">
        <v>1</v>
      </c>
      <c r="J30" s="17">
        <v>0</v>
      </c>
      <c r="K30" s="18">
        <v>0</v>
      </c>
      <c r="L30" s="31">
        <f t="shared" si="0"/>
        <v>1</v>
      </c>
      <c r="M30" s="32" t="s">
        <v>11</v>
      </c>
      <c r="N30" s="31">
        <v>1</v>
      </c>
    </row>
    <row r="31" spans="1:14" x14ac:dyDescent="0.25">
      <c r="A31">
        <v>26</v>
      </c>
      <c r="B31" s="25">
        <f>data!$E30*VLOOKUP(data!$C30,data!$H$5:$L$7,2)</f>
        <v>1</v>
      </c>
      <c r="C31" s="26">
        <f>data!$E30*VLOOKUP(data!$C30,data!$H$5:$L$7,3)</f>
        <v>2</v>
      </c>
      <c r="D31" s="26">
        <f>data!$E30*VLOOKUP(data!$C30,data!$H$5:$L$7,4)</f>
        <v>3</v>
      </c>
      <c r="E31" s="27">
        <f>data!$E30*VLOOKUP(data!$C30,data!$H$5:$L$7,5)</f>
        <v>1</v>
      </c>
      <c r="G31">
        <v>26</v>
      </c>
      <c r="H31" s="16">
        <v>0</v>
      </c>
      <c r="I31" s="17">
        <v>1</v>
      </c>
      <c r="J31" s="17">
        <v>0</v>
      </c>
      <c r="K31" s="18">
        <v>0</v>
      </c>
      <c r="L31" s="31">
        <f t="shared" si="0"/>
        <v>1</v>
      </c>
      <c r="M31" s="32" t="s">
        <v>11</v>
      </c>
      <c r="N31" s="31">
        <v>1</v>
      </c>
    </row>
    <row r="32" spans="1:14" x14ac:dyDescent="0.25">
      <c r="A32">
        <v>27</v>
      </c>
      <c r="B32" s="25">
        <f>data!$E31*VLOOKUP(data!$C31,data!$H$5:$L$7,2)</f>
        <v>1</v>
      </c>
      <c r="C32" s="26">
        <f>data!$E31*VLOOKUP(data!$C31,data!$H$5:$L$7,3)</f>
        <v>2</v>
      </c>
      <c r="D32" s="26">
        <f>data!$E31*VLOOKUP(data!$C31,data!$H$5:$L$7,4)</f>
        <v>3</v>
      </c>
      <c r="E32" s="27">
        <f>data!$E31*VLOOKUP(data!$C31,data!$H$5:$L$7,5)</f>
        <v>1</v>
      </c>
      <c r="G32">
        <v>27</v>
      </c>
      <c r="H32" s="16">
        <v>0</v>
      </c>
      <c r="I32" s="17">
        <v>1</v>
      </c>
      <c r="J32" s="17">
        <v>0</v>
      </c>
      <c r="K32" s="18">
        <v>0</v>
      </c>
      <c r="L32" s="31">
        <f t="shared" si="0"/>
        <v>1</v>
      </c>
      <c r="M32" s="32" t="s">
        <v>11</v>
      </c>
      <c r="N32" s="31">
        <v>1</v>
      </c>
    </row>
    <row r="33" spans="1:14" x14ac:dyDescent="0.25">
      <c r="A33">
        <v>28</v>
      </c>
      <c r="B33" s="25">
        <f>data!$E32*VLOOKUP(data!$C32,data!$H$5:$L$7,2)</f>
        <v>0</v>
      </c>
      <c r="C33" s="26">
        <f>data!$E32*VLOOKUP(data!$C32,data!$H$5:$L$7,3)</f>
        <v>0</v>
      </c>
      <c r="D33" s="26">
        <f>data!$E32*VLOOKUP(data!$C32,data!$H$5:$L$7,4)</f>
        <v>0</v>
      </c>
      <c r="E33" s="27">
        <f>data!$E32*VLOOKUP(data!$C32,data!$H$5:$L$7,5)</f>
        <v>0</v>
      </c>
      <c r="G33">
        <v>28</v>
      </c>
      <c r="H33" s="16">
        <v>0.99999999999333866</v>
      </c>
      <c r="I33" s="17">
        <v>0</v>
      </c>
      <c r="J33" s="17">
        <v>0</v>
      </c>
      <c r="K33" s="18">
        <v>0</v>
      </c>
      <c r="L33" s="31">
        <f t="shared" si="0"/>
        <v>0.99999999999333866</v>
      </c>
      <c r="M33" s="32" t="s">
        <v>11</v>
      </c>
      <c r="N33" s="31">
        <v>1</v>
      </c>
    </row>
    <row r="34" spans="1:14" x14ac:dyDescent="0.25">
      <c r="A34">
        <v>29</v>
      </c>
      <c r="B34" s="25">
        <f>data!$E33*VLOOKUP(data!$C33,data!$H$5:$L$7,2)</f>
        <v>2</v>
      </c>
      <c r="C34" s="26">
        <f>data!$E33*VLOOKUP(data!$C33,data!$H$5:$L$7,3)</f>
        <v>4</v>
      </c>
      <c r="D34" s="26">
        <f>data!$E33*VLOOKUP(data!$C33,data!$H$5:$L$7,4)</f>
        <v>6</v>
      </c>
      <c r="E34" s="27">
        <f>data!$E33*VLOOKUP(data!$C33,data!$H$5:$L$7,5)</f>
        <v>2</v>
      </c>
      <c r="G34">
        <v>29</v>
      </c>
      <c r="H34" s="16">
        <v>0</v>
      </c>
      <c r="I34" s="17">
        <v>1</v>
      </c>
      <c r="J34" s="17">
        <v>0</v>
      </c>
      <c r="K34" s="18">
        <v>0</v>
      </c>
      <c r="L34" s="31">
        <f t="shared" si="0"/>
        <v>1</v>
      </c>
      <c r="M34" s="32" t="s">
        <v>11</v>
      </c>
      <c r="N34" s="31">
        <v>1</v>
      </c>
    </row>
    <row r="35" spans="1:14" x14ac:dyDescent="0.25">
      <c r="A35">
        <v>30</v>
      </c>
      <c r="B35" s="25">
        <f>data!$E34*VLOOKUP(data!$C34,data!$H$5:$L$7,2)</f>
        <v>1</v>
      </c>
      <c r="C35" s="26">
        <f>data!$E34*VLOOKUP(data!$C34,data!$H$5:$L$7,3)</f>
        <v>2</v>
      </c>
      <c r="D35" s="26">
        <f>data!$E34*VLOOKUP(data!$C34,data!$H$5:$L$7,4)</f>
        <v>3</v>
      </c>
      <c r="E35" s="27">
        <f>data!$E34*VLOOKUP(data!$C34,data!$H$5:$L$7,5)</f>
        <v>1</v>
      </c>
      <c r="G35">
        <v>30</v>
      </c>
      <c r="H35" s="16">
        <v>0</v>
      </c>
      <c r="I35" s="17">
        <v>1</v>
      </c>
      <c r="J35" s="17">
        <v>0</v>
      </c>
      <c r="K35" s="18">
        <v>0</v>
      </c>
      <c r="L35" s="31">
        <f t="shared" si="0"/>
        <v>1</v>
      </c>
      <c r="M35" s="32" t="s">
        <v>11</v>
      </c>
      <c r="N35" s="31">
        <v>1</v>
      </c>
    </row>
    <row r="36" spans="1:14" x14ac:dyDescent="0.25">
      <c r="A36">
        <v>31</v>
      </c>
      <c r="B36" s="25">
        <f>data!$E35*VLOOKUP(data!$C35,data!$H$5:$L$7,2)</f>
        <v>0</v>
      </c>
      <c r="C36" s="26">
        <f>data!$E35*VLOOKUP(data!$C35,data!$H$5:$L$7,3)</f>
        <v>0</v>
      </c>
      <c r="D36" s="26">
        <f>data!$E35*VLOOKUP(data!$C35,data!$H$5:$L$7,4)</f>
        <v>0</v>
      </c>
      <c r="E36" s="27">
        <f>data!$E35*VLOOKUP(data!$C35,data!$H$5:$L$7,5)</f>
        <v>0</v>
      </c>
      <c r="G36">
        <v>31</v>
      </c>
      <c r="H36" s="16">
        <v>0.99999999999333866</v>
      </c>
      <c r="I36" s="17">
        <v>0</v>
      </c>
      <c r="J36" s="17">
        <v>0</v>
      </c>
      <c r="K36" s="18">
        <v>0</v>
      </c>
      <c r="L36" s="31">
        <f t="shared" si="0"/>
        <v>0.99999999999333866</v>
      </c>
      <c r="M36" s="32" t="s">
        <v>11</v>
      </c>
      <c r="N36" s="31">
        <v>1</v>
      </c>
    </row>
    <row r="37" spans="1:14" x14ac:dyDescent="0.25">
      <c r="A37">
        <v>32</v>
      </c>
      <c r="B37" s="25">
        <f>data!$E36*VLOOKUP(data!$C36,data!$H$5:$L$7,2)</f>
        <v>2</v>
      </c>
      <c r="C37" s="26">
        <f>data!$E36*VLOOKUP(data!$C36,data!$H$5:$L$7,3)</f>
        <v>4</v>
      </c>
      <c r="D37" s="26">
        <f>data!$E36*VLOOKUP(data!$C36,data!$H$5:$L$7,4)</f>
        <v>6</v>
      </c>
      <c r="E37" s="27">
        <f>data!$E36*VLOOKUP(data!$C36,data!$H$5:$L$7,5)</f>
        <v>2</v>
      </c>
      <c r="G37">
        <v>32</v>
      </c>
      <c r="H37" s="16">
        <v>0</v>
      </c>
      <c r="I37" s="17">
        <v>1</v>
      </c>
      <c r="J37" s="17">
        <v>0</v>
      </c>
      <c r="K37" s="18">
        <v>0</v>
      </c>
      <c r="L37" s="31">
        <f t="shared" si="0"/>
        <v>1</v>
      </c>
      <c r="M37" s="32" t="s">
        <v>11</v>
      </c>
      <c r="N37" s="31">
        <v>1</v>
      </c>
    </row>
    <row r="38" spans="1:14" x14ac:dyDescent="0.25">
      <c r="A38">
        <v>33</v>
      </c>
      <c r="B38" s="25">
        <f>data!$E37*VLOOKUP(data!$C37,data!$H$5:$L$7,2)</f>
        <v>34</v>
      </c>
      <c r="C38" s="26">
        <f>data!$E37*VLOOKUP(data!$C37,data!$H$5:$L$7,3)</f>
        <v>34</v>
      </c>
      <c r="D38" s="26">
        <f>data!$E37*VLOOKUP(data!$C37,data!$H$5:$L$7,4)</f>
        <v>34</v>
      </c>
      <c r="E38" s="27">
        <f>data!$E37*VLOOKUP(data!$C37,data!$H$5:$L$7,5)</f>
        <v>68</v>
      </c>
      <c r="G38">
        <v>33</v>
      </c>
      <c r="H38" s="16">
        <v>0.99999999999333866</v>
      </c>
      <c r="I38" s="17">
        <v>0</v>
      </c>
      <c r="J38" s="17">
        <v>0</v>
      </c>
      <c r="K38" s="18">
        <v>0</v>
      </c>
      <c r="L38" s="31">
        <f t="shared" si="0"/>
        <v>0.99999999999333866</v>
      </c>
      <c r="M38" s="32" t="s">
        <v>11</v>
      </c>
      <c r="N38" s="31">
        <v>1</v>
      </c>
    </row>
    <row r="39" spans="1:14" x14ac:dyDescent="0.25">
      <c r="A39">
        <v>34</v>
      </c>
      <c r="B39" s="25">
        <f>data!$E38*VLOOKUP(data!$C38,data!$H$5:$L$7,2)</f>
        <v>0</v>
      </c>
      <c r="C39" s="26">
        <f>data!$E38*VLOOKUP(data!$C38,data!$H$5:$L$7,3)</f>
        <v>0</v>
      </c>
      <c r="D39" s="26">
        <f>data!$E38*VLOOKUP(data!$C38,data!$H$5:$L$7,4)</f>
        <v>0</v>
      </c>
      <c r="E39" s="27">
        <f>data!$E38*VLOOKUP(data!$C38,data!$H$5:$L$7,5)</f>
        <v>0</v>
      </c>
      <c r="G39">
        <v>34</v>
      </c>
      <c r="H39" s="16">
        <v>0.99999999999333866</v>
      </c>
      <c r="I39" s="17">
        <v>0</v>
      </c>
      <c r="J39" s="17">
        <v>0</v>
      </c>
      <c r="K39" s="18">
        <v>0</v>
      </c>
      <c r="L39" s="31">
        <f t="shared" si="0"/>
        <v>0.99999999999333866</v>
      </c>
      <c r="M39" s="32" t="s">
        <v>11</v>
      </c>
      <c r="N39" s="31">
        <v>1</v>
      </c>
    </row>
    <row r="40" spans="1:14" x14ac:dyDescent="0.25">
      <c r="A40">
        <v>35</v>
      </c>
      <c r="B40" s="25">
        <f>data!$E39*VLOOKUP(data!$C39,data!$H$5:$L$7,2)</f>
        <v>1</v>
      </c>
      <c r="C40" s="26">
        <f>data!$E39*VLOOKUP(data!$C39,data!$H$5:$L$7,3)</f>
        <v>2</v>
      </c>
      <c r="D40" s="26">
        <f>data!$E39*VLOOKUP(data!$C39,data!$H$5:$L$7,4)</f>
        <v>3</v>
      </c>
      <c r="E40" s="27">
        <f>data!$E39*VLOOKUP(data!$C39,data!$H$5:$L$7,5)</f>
        <v>1</v>
      </c>
      <c r="G40">
        <v>35</v>
      </c>
      <c r="H40" s="16">
        <v>0</v>
      </c>
      <c r="I40" s="17">
        <v>1</v>
      </c>
      <c r="J40" s="17">
        <v>0</v>
      </c>
      <c r="K40" s="18">
        <v>0</v>
      </c>
      <c r="L40" s="31">
        <f t="shared" si="0"/>
        <v>1</v>
      </c>
      <c r="M40" s="32" t="s">
        <v>11</v>
      </c>
      <c r="N40" s="31">
        <v>1</v>
      </c>
    </row>
    <row r="41" spans="1:14" x14ac:dyDescent="0.25">
      <c r="A41">
        <v>36</v>
      </c>
      <c r="B41" s="25">
        <f>data!$E40*VLOOKUP(data!$C40,data!$H$5:$L$7,2)</f>
        <v>0</v>
      </c>
      <c r="C41" s="26">
        <f>data!$E40*VLOOKUP(data!$C40,data!$H$5:$L$7,3)</f>
        <v>0</v>
      </c>
      <c r="D41" s="26">
        <f>data!$E40*VLOOKUP(data!$C40,data!$H$5:$L$7,4)</f>
        <v>0</v>
      </c>
      <c r="E41" s="27">
        <f>data!$E40*VLOOKUP(data!$C40,data!$H$5:$L$7,5)</f>
        <v>0</v>
      </c>
      <c r="G41">
        <v>36</v>
      </c>
      <c r="H41" s="16">
        <v>0.99999999999333866</v>
      </c>
      <c r="I41" s="17">
        <v>0</v>
      </c>
      <c r="J41" s="17">
        <v>0</v>
      </c>
      <c r="K41" s="18">
        <v>0</v>
      </c>
      <c r="L41" s="31">
        <f t="shared" si="0"/>
        <v>0.99999999999333866</v>
      </c>
      <c r="M41" s="32" t="s">
        <v>11</v>
      </c>
      <c r="N41" s="31">
        <v>1</v>
      </c>
    </row>
    <row r="42" spans="1:14" x14ac:dyDescent="0.25">
      <c r="A42">
        <v>37</v>
      </c>
      <c r="B42" s="25">
        <f>data!$E41*VLOOKUP(data!$C41,data!$H$5:$L$7,2)</f>
        <v>3</v>
      </c>
      <c r="C42" s="26">
        <f>data!$E41*VLOOKUP(data!$C41,data!$H$5:$L$7,3)</f>
        <v>3</v>
      </c>
      <c r="D42" s="26">
        <f>data!$E41*VLOOKUP(data!$C41,data!$H$5:$L$7,4)</f>
        <v>3</v>
      </c>
      <c r="E42" s="27">
        <f>data!$E41*VLOOKUP(data!$C41,data!$H$5:$L$7,5)</f>
        <v>6</v>
      </c>
      <c r="G42">
        <v>37</v>
      </c>
      <c r="H42" s="16">
        <v>0.99999999999333866</v>
      </c>
      <c r="I42" s="17">
        <v>0</v>
      </c>
      <c r="J42" s="17">
        <v>0</v>
      </c>
      <c r="K42" s="18">
        <v>0</v>
      </c>
      <c r="L42" s="31">
        <f t="shared" si="0"/>
        <v>0.99999999999333866</v>
      </c>
      <c r="M42" s="32" t="s">
        <v>11</v>
      </c>
      <c r="N42" s="31">
        <v>1</v>
      </c>
    </row>
    <row r="43" spans="1:14" x14ac:dyDescent="0.25">
      <c r="A43">
        <v>38</v>
      </c>
      <c r="B43" s="25">
        <f>data!$E42*VLOOKUP(data!$C42,data!$H$5:$L$7,2)</f>
        <v>1</v>
      </c>
      <c r="C43" s="26">
        <f>data!$E42*VLOOKUP(data!$C42,data!$H$5:$L$7,3)</f>
        <v>1</v>
      </c>
      <c r="D43" s="26">
        <f>data!$E42*VLOOKUP(data!$C42,data!$H$5:$L$7,4)</f>
        <v>1</v>
      </c>
      <c r="E43" s="27">
        <f>data!$E42*VLOOKUP(data!$C42,data!$H$5:$L$7,5)</f>
        <v>2</v>
      </c>
      <c r="G43">
        <v>38</v>
      </c>
      <c r="H43" s="16">
        <v>0.99999999999333866</v>
      </c>
      <c r="I43" s="17">
        <v>0</v>
      </c>
      <c r="J43" s="17">
        <v>0</v>
      </c>
      <c r="K43" s="18">
        <v>0</v>
      </c>
      <c r="L43" s="31">
        <f t="shared" si="0"/>
        <v>0.99999999999333866</v>
      </c>
      <c r="M43" s="32" t="s">
        <v>11</v>
      </c>
      <c r="N43" s="31">
        <v>1</v>
      </c>
    </row>
    <row r="44" spans="1:14" x14ac:dyDescent="0.25">
      <c r="A44">
        <v>39</v>
      </c>
      <c r="B44" s="25">
        <f>data!$E43*VLOOKUP(data!$C43,data!$H$5:$L$7,2)</f>
        <v>1</v>
      </c>
      <c r="C44" s="26">
        <f>data!$E43*VLOOKUP(data!$C43,data!$H$5:$L$7,3)</f>
        <v>2</v>
      </c>
      <c r="D44" s="26">
        <f>data!$E43*VLOOKUP(data!$C43,data!$H$5:$L$7,4)</f>
        <v>3</v>
      </c>
      <c r="E44" s="27">
        <f>data!$E43*VLOOKUP(data!$C43,data!$H$5:$L$7,5)</f>
        <v>1</v>
      </c>
      <c r="G44">
        <v>39</v>
      </c>
      <c r="H44" s="16">
        <v>0</v>
      </c>
      <c r="I44" s="17">
        <v>1</v>
      </c>
      <c r="J44" s="17">
        <v>0</v>
      </c>
      <c r="K44" s="18">
        <v>0</v>
      </c>
      <c r="L44" s="31">
        <f t="shared" si="0"/>
        <v>1</v>
      </c>
      <c r="M44" s="32" t="s">
        <v>11</v>
      </c>
      <c r="N44" s="31">
        <v>1</v>
      </c>
    </row>
    <row r="45" spans="1:14" x14ac:dyDescent="0.25">
      <c r="A45">
        <v>40</v>
      </c>
      <c r="B45" s="25">
        <f>data!$E44*VLOOKUP(data!$C44,data!$H$5:$L$7,2)</f>
        <v>15</v>
      </c>
      <c r="C45" s="26">
        <f>data!$E44*VLOOKUP(data!$C44,data!$H$5:$L$7,3)</f>
        <v>30</v>
      </c>
      <c r="D45" s="26">
        <f>data!$E44*VLOOKUP(data!$C44,data!$H$5:$L$7,4)</f>
        <v>45</v>
      </c>
      <c r="E45" s="27">
        <f>data!$E44*VLOOKUP(data!$C44,data!$H$5:$L$7,5)</f>
        <v>15</v>
      </c>
      <c r="G45">
        <v>40</v>
      </c>
      <c r="H45" s="16">
        <v>0</v>
      </c>
      <c r="I45" s="17">
        <v>1</v>
      </c>
      <c r="J45" s="17">
        <v>0</v>
      </c>
      <c r="K45" s="18">
        <v>0</v>
      </c>
      <c r="L45" s="31">
        <f t="shared" si="0"/>
        <v>1</v>
      </c>
      <c r="M45" s="32" t="s">
        <v>11</v>
      </c>
      <c r="N45" s="31">
        <v>1</v>
      </c>
    </row>
    <row r="46" spans="1:14" x14ac:dyDescent="0.25">
      <c r="A46">
        <v>41</v>
      </c>
      <c r="B46" s="25">
        <f>data!$E45*VLOOKUP(data!$C45,data!$H$5:$L$7,2)</f>
        <v>1</v>
      </c>
      <c r="C46" s="26">
        <f>data!$E45*VLOOKUP(data!$C45,data!$H$5:$L$7,3)</f>
        <v>2</v>
      </c>
      <c r="D46" s="26">
        <f>data!$E45*VLOOKUP(data!$C45,data!$H$5:$L$7,4)</f>
        <v>3</v>
      </c>
      <c r="E46" s="27">
        <f>data!$E45*VLOOKUP(data!$C45,data!$H$5:$L$7,5)</f>
        <v>1</v>
      </c>
      <c r="G46">
        <v>41</v>
      </c>
      <c r="H46" s="16">
        <v>0</v>
      </c>
      <c r="I46" s="17">
        <v>1</v>
      </c>
      <c r="J46" s="17">
        <v>0</v>
      </c>
      <c r="K46" s="18">
        <v>0</v>
      </c>
      <c r="L46" s="31">
        <f t="shared" si="0"/>
        <v>1</v>
      </c>
      <c r="M46" s="32" t="s">
        <v>11</v>
      </c>
      <c r="N46" s="31">
        <v>1</v>
      </c>
    </row>
    <row r="47" spans="1:14" x14ac:dyDescent="0.25">
      <c r="A47">
        <v>42</v>
      </c>
      <c r="B47" s="25">
        <f>data!$E46*VLOOKUP(data!$C46,data!$H$5:$L$7,2)</f>
        <v>1</v>
      </c>
      <c r="C47" s="26">
        <f>data!$E46*VLOOKUP(data!$C46,data!$H$5:$L$7,3)</f>
        <v>1</v>
      </c>
      <c r="D47" s="26">
        <f>data!$E46*VLOOKUP(data!$C46,data!$H$5:$L$7,4)</f>
        <v>1</v>
      </c>
      <c r="E47" s="27">
        <f>data!$E46*VLOOKUP(data!$C46,data!$H$5:$L$7,5)</f>
        <v>2</v>
      </c>
      <c r="G47">
        <v>42</v>
      </c>
      <c r="H47" s="16">
        <v>0</v>
      </c>
      <c r="I47" s="17">
        <v>0</v>
      </c>
      <c r="J47" s="17">
        <v>0.99999999999333866</v>
      </c>
      <c r="K47" s="18">
        <v>0</v>
      </c>
      <c r="L47" s="31">
        <f t="shared" si="0"/>
        <v>0.99999999999333866</v>
      </c>
      <c r="M47" s="32" t="s">
        <v>11</v>
      </c>
      <c r="N47" s="31">
        <v>1</v>
      </c>
    </row>
    <row r="48" spans="1:14" x14ac:dyDescent="0.25">
      <c r="A48">
        <v>43</v>
      </c>
      <c r="B48" s="25">
        <f>data!$E47*VLOOKUP(data!$C47,data!$H$5:$L$7,2)</f>
        <v>1</v>
      </c>
      <c r="C48" s="26">
        <f>data!$E47*VLOOKUP(data!$C47,data!$H$5:$L$7,3)</f>
        <v>2</v>
      </c>
      <c r="D48" s="26">
        <f>data!$E47*VLOOKUP(data!$C47,data!$H$5:$L$7,4)</f>
        <v>3</v>
      </c>
      <c r="E48" s="27">
        <f>data!$E47*VLOOKUP(data!$C47,data!$H$5:$L$7,5)</f>
        <v>1</v>
      </c>
      <c r="G48">
        <v>43</v>
      </c>
      <c r="H48" s="16">
        <v>0</v>
      </c>
      <c r="I48" s="17">
        <v>1</v>
      </c>
      <c r="J48" s="17">
        <v>0</v>
      </c>
      <c r="K48" s="18">
        <v>0</v>
      </c>
      <c r="L48" s="31">
        <f t="shared" si="0"/>
        <v>1</v>
      </c>
      <c r="M48" s="32" t="s">
        <v>11</v>
      </c>
      <c r="N48" s="31">
        <v>1</v>
      </c>
    </row>
    <row r="49" spans="1:14" x14ac:dyDescent="0.25">
      <c r="A49">
        <v>44</v>
      </c>
      <c r="B49" s="25">
        <f>data!$E48*VLOOKUP(data!$C48,data!$H$5:$L$7,2)</f>
        <v>0</v>
      </c>
      <c r="C49" s="26">
        <f>data!$E48*VLOOKUP(data!$C48,data!$H$5:$L$7,3)</f>
        <v>0</v>
      </c>
      <c r="D49" s="26">
        <f>data!$E48*VLOOKUP(data!$C48,data!$H$5:$L$7,4)</f>
        <v>0</v>
      </c>
      <c r="E49" s="27">
        <f>data!$E48*VLOOKUP(data!$C48,data!$H$5:$L$7,5)</f>
        <v>0</v>
      </c>
      <c r="G49">
        <v>44</v>
      </c>
      <c r="H49" s="16">
        <v>0</v>
      </c>
      <c r="I49" s="17">
        <v>0</v>
      </c>
      <c r="J49" s="17">
        <v>0.99999999999333866</v>
      </c>
      <c r="K49" s="18">
        <v>0</v>
      </c>
      <c r="L49" s="31">
        <f t="shared" si="0"/>
        <v>0.99999999999333866</v>
      </c>
      <c r="M49" s="32" t="s">
        <v>11</v>
      </c>
      <c r="N49" s="31">
        <v>1</v>
      </c>
    </row>
    <row r="50" spans="1:14" x14ac:dyDescent="0.25">
      <c r="A50">
        <v>45</v>
      </c>
      <c r="B50" s="25">
        <f>data!$E49*VLOOKUP(data!$C49,data!$H$5:$L$7,2)</f>
        <v>1</v>
      </c>
      <c r="C50" s="26">
        <f>data!$E49*VLOOKUP(data!$C49,data!$H$5:$L$7,3)</f>
        <v>2</v>
      </c>
      <c r="D50" s="26">
        <f>data!$E49*VLOOKUP(data!$C49,data!$H$5:$L$7,4)</f>
        <v>3</v>
      </c>
      <c r="E50" s="27">
        <f>data!$E49*VLOOKUP(data!$C49,data!$H$5:$L$7,5)</f>
        <v>1</v>
      </c>
      <c r="G50">
        <v>45</v>
      </c>
      <c r="H50" s="16">
        <v>0</v>
      </c>
      <c r="I50" s="17">
        <v>1</v>
      </c>
      <c r="J50" s="17">
        <v>0</v>
      </c>
      <c r="K50" s="18">
        <v>0</v>
      </c>
      <c r="L50" s="31">
        <f t="shared" si="0"/>
        <v>1</v>
      </c>
      <c r="M50" s="32" t="s">
        <v>11</v>
      </c>
      <c r="N50" s="31">
        <v>1</v>
      </c>
    </row>
    <row r="51" spans="1:14" x14ac:dyDescent="0.25">
      <c r="A51">
        <v>46</v>
      </c>
      <c r="B51" s="25">
        <f>data!$E50*VLOOKUP(data!$C50,data!$H$5:$L$7,2)</f>
        <v>0</v>
      </c>
      <c r="C51" s="26">
        <f>data!$E50*VLOOKUP(data!$C50,data!$H$5:$L$7,3)</f>
        <v>0</v>
      </c>
      <c r="D51" s="26">
        <f>data!$E50*VLOOKUP(data!$C50,data!$H$5:$L$7,4)</f>
        <v>0</v>
      </c>
      <c r="E51" s="27">
        <f>data!$E50*VLOOKUP(data!$C50,data!$H$5:$L$7,5)</f>
        <v>0</v>
      </c>
      <c r="G51">
        <v>46</v>
      </c>
      <c r="H51" s="16">
        <v>0</v>
      </c>
      <c r="I51" s="17">
        <v>0</v>
      </c>
      <c r="J51" s="17">
        <v>0.99999999999333866</v>
      </c>
      <c r="K51" s="18">
        <v>0</v>
      </c>
      <c r="L51" s="31">
        <f t="shared" si="0"/>
        <v>0.99999999999333866</v>
      </c>
      <c r="M51" s="32" t="s">
        <v>11</v>
      </c>
      <c r="N51" s="31">
        <v>1</v>
      </c>
    </row>
    <row r="52" spans="1:14" x14ac:dyDescent="0.25">
      <c r="A52">
        <v>47</v>
      </c>
      <c r="B52" s="25">
        <f>data!$E51*VLOOKUP(data!$C51,data!$H$5:$L$7,2)</f>
        <v>4</v>
      </c>
      <c r="C52" s="26">
        <f>data!$E51*VLOOKUP(data!$C51,data!$H$5:$L$7,3)</f>
        <v>8</v>
      </c>
      <c r="D52" s="26">
        <f>data!$E51*VLOOKUP(data!$C51,data!$H$5:$L$7,4)</f>
        <v>12</v>
      </c>
      <c r="E52" s="27">
        <f>data!$E51*VLOOKUP(data!$C51,data!$H$5:$L$7,5)</f>
        <v>4</v>
      </c>
      <c r="G52">
        <v>47</v>
      </c>
      <c r="H52" s="16">
        <v>0</v>
      </c>
      <c r="I52" s="17">
        <v>1</v>
      </c>
      <c r="J52" s="17">
        <v>0</v>
      </c>
      <c r="K52" s="18">
        <v>0</v>
      </c>
      <c r="L52" s="31">
        <f t="shared" si="0"/>
        <v>1</v>
      </c>
      <c r="M52" s="32" t="s">
        <v>11</v>
      </c>
      <c r="N52" s="31">
        <v>1</v>
      </c>
    </row>
    <row r="53" spans="1:14" x14ac:dyDescent="0.25">
      <c r="A53">
        <v>48</v>
      </c>
      <c r="B53" s="25">
        <f>data!$E52*VLOOKUP(data!$C52,data!$H$5:$L$7,2)</f>
        <v>1</v>
      </c>
      <c r="C53" s="26">
        <f>data!$E52*VLOOKUP(data!$C52,data!$H$5:$L$7,3)</f>
        <v>2</v>
      </c>
      <c r="D53" s="26">
        <f>data!$E52*VLOOKUP(data!$C52,data!$H$5:$L$7,4)</f>
        <v>3</v>
      </c>
      <c r="E53" s="27">
        <f>data!$E52*VLOOKUP(data!$C52,data!$H$5:$L$7,5)</f>
        <v>1</v>
      </c>
      <c r="G53">
        <v>48</v>
      </c>
      <c r="H53" s="16">
        <v>0</v>
      </c>
      <c r="I53" s="17">
        <v>1</v>
      </c>
      <c r="J53" s="17">
        <v>0</v>
      </c>
      <c r="K53" s="18">
        <v>0</v>
      </c>
      <c r="L53" s="31">
        <f t="shared" si="0"/>
        <v>1</v>
      </c>
      <c r="M53" s="32" t="s">
        <v>11</v>
      </c>
      <c r="N53" s="31">
        <v>1</v>
      </c>
    </row>
    <row r="54" spans="1:14" x14ac:dyDescent="0.25">
      <c r="A54">
        <v>49</v>
      </c>
      <c r="B54" s="25">
        <f>data!$E53*VLOOKUP(data!$C53,data!$H$5:$L$7,2)</f>
        <v>2</v>
      </c>
      <c r="C54" s="26">
        <f>data!$E53*VLOOKUP(data!$C53,data!$H$5:$L$7,3)</f>
        <v>4</v>
      </c>
      <c r="D54" s="26">
        <f>data!$E53*VLOOKUP(data!$C53,data!$H$5:$L$7,4)</f>
        <v>6</v>
      </c>
      <c r="E54" s="27">
        <f>data!$E53*VLOOKUP(data!$C53,data!$H$5:$L$7,5)</f>
        <v>2</v>
      </c>
      <c r="G54">
        <v>49</v>
      </c>
      <c r="H54" s="16">
        <v>0</v>
      </c>
      <c r="I54" s="17">
        <v>1</v>
      </c>
      <c r="J54" s="17">
        <v>0</v>
      </c>
      <c r="K54" s="18">
        <v>0</v>
      </c>
      <c r="L54" s="31">
        <f t="shared" si="0"/>
        <v>1</v>
      </c>
      <c r="M54" s="32" t="s">
        <v>11</v>
      </c>
      <c r="N54" s="31">
        <v>1</v>
      </c>
    </row>
    <row r="55" spans="1:14" ht="15.75" thickBot="1" x14ac:dyDescent="0.3">
      <c r="A55">
        <v>50</v>
      </c>
      <c r="B55" s="28">
        <f>data!$E54*VLOOKUP(data!$C54,data!$H$5:$L$7,2)</f>
        <v>1</v>
      </c>
      <c r="C55" s="29">
        <f>data!$E54*VLOOKUP(data!$C54,data!$H$5:$L$7,3)</f>
        <v>2</v>
      </c>
      <c r="D55" s="29">
        <f>data!$E54*VLOOKUP(data!$C54,data!$H$5:$L$7,4)</f>
        <v>3</v>
      </c>
      <c r="E55" s="30">
        <f>data!$E54*VLOOKUP(data!$C54,data!$H$5:$L$7,5)</f>
        <v>1</v>
      </c>
      <c r="G55">
        <v>50</v>
      </c>
      <c r="H55" s="19">
        <v>0</v>
      </c>
      <c r="I55" s="20">
        <v>1</v>
      </c>
      <c r="J55" s="20">
        <v>0</v>
      </c>
      <c r="K55" s="21">
        <v>0</v>
      </c>
      <c r="L55" s="31">
        <f t="shared" si="0"/>
        <v>1</v>
      </c>
      <c r="M55" s="32" t="s">
        <v>11</v>
      </c>
      <c r="N55" s="31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workbookViewId="0">
      <selection activeCell="L58" sqref="L58"/>
    </sheetView>
  </sheetViews>
  <sheetFormatPr baseColWidth="10" defaultColWidth="7.42578125" defaultRowHeight="15" x14ac:dyDescent="0.25"/>
  <cols>
    <col min="7" max="7" width="10.42578125" customWidth="1"/>
  </cols>
  <sheetData>
    <row r="1" spans="1:16" x14ac:dyDescent="0.25">
      <c r="A1" t="s">
        <v>8</v>
      </c>
    </row>
    <row r="2" spans="1:16" x14ac:dyDescent="0.25">
      <c r="A2" t="s">
        <v>19</v>
      </c>
    </row>
    <row r="3" spans="1:16" x14ac:dyDescent="0.25">
      <c r="A3" s="51" t="s">
        <v>20</v>
      </c>
      <c r="B3" s="49"/>
      <c r="C3" s="49"/>
      <c r="D3" s="49"/>
      <c r="E3" s="49"/>
      <c r="F3" s="49"/>
      <c r="G3" s="49"/>
      <c r="H3" s="49"/>
    </row>
    <row r="5" spans="1:16" ht="15.75" thickBot="1" x14ac:dyDescent="0.3">
      <c r="A5" t="s">
        <v>10</v>
      </c>
      <c r="B5">
        <v>1</v>
      </c>
      <c r="C5">
        <v>2</v>
      </c>
      <c r="D5">
        <v>3</v>
      </c>
      <c r="E5">
        <v>4</v>
      </c>
      <c r="G5" t="s">
        <v>9</v>
      </c>
      <c r="H5">
        <v>1</v>
      </c>
      <c r="I5">
        <v>2</v>
      </c>
      <c r="J5">
        <v>3</v>
      </c>
      <c r="K5">
        <v>4</v>
      </c>
      <c r="P5" t="s">
        <v>12</v>
      </c>
    </row>
    <row r="6" spans="1:16" x14ac:dyDescent="0.25">
      <c r="A6">
        <v>1</v>
      </c>
      <c r="B6" s="22">
        <f>data!$E5*VLOOKUP(data!$C5,data!$H$5:$L$7,1)</f>
        <v>3</v>
      </c>
      <c r="C6" s="23">
        <f>data!$E5*VLOOKUP(data!$C5,data!$H$5:$L$7,2)</f>
        <v>3</v>
      </c>
      <c r="D6" s="23">
        <f>data!$E5*VLOOKUP(data!$C5,data!$H$5:$L$7,3)</f>
        <v>3</v>
      </c>
      <c r="E6" s="24">
        <f>data!$E5*VLOOKUP(data!$C5,data!$H$5:$L$7,4)</f>
        <v>3</v>
      </c>
      <c r="G6">
        <v>1</v>
      </c>
      <c r="H6" s="13">
        <v>0</v>
      </c>
      <c r="I6" s="14">
        <v>0</v>
      </c>
      <c r="J6" s="14">
        <v>1.5211156779018239E-9</v>
      </c>
      <c r="K6" s="15">
        <v>0.99999999847222298</v>
      </c>
      <c r="L6" s="31">
        <f>SUM(H6:K6)</f>
        <v>0.99999999999333866</v>
      </c>
      <c r="M6" s="32" t="s">
        <v>11</v>
      </c>
      <c r="N6" s="31">
        <v>1</v>
      </c>
      <c r="P6" s="33">
        <f>SUMPRODUCT(B6:E55,H6:K55)</f>
        <v>169.99999999844999</v>
      </c>
    </row>
    <row r="7" spans="1:16" x14ac:dyDescent="0.25">
      <c r="A7">
        <v>2</v>
      </c>
      <c r="B7" s="25">
        <f>data!$E6*VLOOKUP(data!$C6,data!$H$5:$L$7,1)</f>
        <v>2</v>
      </c>
      <c r="C7" s="26">
        <f>data!$E6*VLOOKUP(data!$C6,data!$H$5:$L$7,2)</f>
        <v>1</v>
      </c>
      <c r="D7" s="26">
        <f>data!$E6*VLOOKUP(data!$C6,data!$H$5:$L$7,3)</f>
        <v>2</v>
      </c>
      <c r="E7" s="27">
        <f>data!$E6*VLOOKUP(data!$C6,data!$H$5:$L$7,4)</f>
        <v>3</v>
      </c>
      <c r="G7">
        <v>2</v>
      </c>
      <c r="H7" s="16">
        <v>0</v>
      </c>
      <c r="I7" s="17">
        <v>0</v>
      </c>
      <c r="J7" s="17">
        <v>0.99999999999333866</v>
      </c>
      <c r="K7" s="18">
        <v>0</v>
      </c>
      <c r="L7" s="31">
        <f>SUM(H7:K7)</f>
        <v>0.99999999999333866</v>
      </c>
      <c r="M7" s="32" t="s">
        <v>11</v>
      </c>
      <c r="N7" s="31">
        <v>1</v>
      </c>
    </row>
    <row r="8" spans="1:16" x14ac:dyDescent="0.25">
      <c r="A8">
        <v>3</v>
      </c>
      <c r="B8" s="25">
        <f>data!$E7*VLOOKUP(data!$C7,data!$H$5:$L$7,1)</f>
        <v>3</v>
      </c>
      <c r="C8" s="26">
        <f>data!$E7*VLOOKUP(data!$C7,data!$H$5:$L$7,2)</f>
        <v>3</v>
      </c>
      <c r="D8" s="26">
        <f>data!$E7*VLOOKUP(data!$C7,data!$H$5:$L$7,3)</f>
        <v>3</v>
      </c>
      <c r="E8" s="27">
        <f>data!$E7*VLOOKUP(data!$C7,data!$H$5:$L$7,4)</f>
        <v>3</v>
      </c>
      <c r="G8">
        <v>3</v>
      </c>
      <c r="H8" s="16">
        <v>0</v>
      </c>
      <c r="I8" s="17">
        <v>0</v>
      </c>
      <c r="J8" s="17">
        <v>0.99999999999333866</v>
      </c>
      <c r="K8" s="18">
        <v>0</v>
      </c>
      <c r="L8" s="31">
        <f t="shared" ref="L8:L55" si="0">SUM(H8:K8)</f>
        <v>0.99999999999333866</v>
      </c>
      <c r="M8" s="32" t="s">
        <v>11</v>
      </c>
      <c r="N8" s="31">
        <v>1</v>
      </c>
    </row>
    <row r="9" spans="1:16" x14ac:dyDescent="0.25">
      <c r="A9">
        <v>4</v>
      </c>
      <c r="B9" s="25">
        <f>data!$E8*VLOOKUP(data!$C8,data!$H$5:$L$7,1)</f>
        <v>4</v>
      </c>
      <c r="C9" s="26">
        <f>data!$E8*VLOOKUP(data!$C8,data!$H$5:$L$7,2)</f>
        <v>2</v>
      </c>
      <c r="D9" s="26">
        <f>data!$E8*VLOOKUP(data!$C8,data!$H$5:$L$7,3)</f>
        <v>4</v>
      </c>
      <c r="E9" s="27">
        <f>data!$E8*VLOOKUP(data!$C8,data!$H$5:$L$7,4)</f>
        <v>6</v>
      </c>
      <c r="G9">
        <v>4</v>
      </c>
      <c r="H9" s="16">
        <v>0</v>
      </c>
      <c r="I9" s="17">
        <v>1</v>
      </c>
      <c r="J9" s="17">
        <v>-7.3224095774725392E-21</v>
      </c>
      <c r="K9" s="18">
        <v>0</v>
      </c>
      <c r="L9" s="31">
        <f t="shared" si="0"/>
        <v>1</v>
      </c>
      <c r="M9" s="32" t="s">
        <v>11</v>
      </c>
      <c r="N9" s="31">
        <v>1</v>
      </c>
    </row>
    <row r="10" spans="1:16" x14ac:dyDescent="0.25">
      <c r="A10">
        <v>5</v>
      </c>
      <c r="B10" s="25">
        <f>data!$E9*VLOOKUP(data!$C9,data!$H$5:$L$7,1)</f>
        <v>10</v>
      </c>
      <c r="C10" s="26">
        <f>data!$E9*VLOOKUP(data!$C9,data!$H$5:$L$7,2)</f>
        <v>5</v>
      </c>
      <c r="D10" s="26">
        <f>data!$E9*VLOOKUP(data!$C9,data!$H$5:$L$7,3)</f>
        <v>10</v>
      </c>
      <c r="E10" s="27">
        <f>data!$E9*VLOOKUP(data!$C9,data!$H$5:$L$7,4)</f>
        <v>15</v>
      </c>
      <c r="G10">
        <v>5</v>
      </c>
      <c r="H10" s="16">
        <v>0</v>
      </c>
      <c r="I10" s="17">
        <v>0.99999999999333866</v>
      </c>
      <c r="J10" s="17">
        <v>0</v>
      </c>
      <c r="K10" s="18">
        <v>0</v>
      </c>
      <c r="L10" s="31">
        <f t="shared" si="0"/>
        <v>0.99999999999333866</v>
      </c>
      <c r="M10" s="32" t="s">
        <v>11</v>
      </c>
      <c r="N10" s="31">
        <v>1</v>
      </c>
    </row>
    <row r="11" spans="1:16" x14ac:dyDescent="0.25">
      <c r="A11">
        <v>6</v>
      </c>
      <c r="B11" s="25">
        <f>data!$E10*VLOOKUP(data!$C10,data!$H$5:$L$7,1)</f>
        <v>6</v>
      </c>
      <c r="C11" s="26">
        <f>data!$E10*VLOOKUP(data!$C10,data!$H$5:$L$7,2)</f>
        <v>3</v>
      </c>
      <c r="D11" s="26">
        <f>data!$E10*VLOOKUP(data!$C10,data!$H$5:$L$7,3)</f>
        <v>6</v>
      </c>
      <c r="E11" s="27">
        <f>data!$E10*VLOOKUP(data!$C10,data!$H$5:$L$7,4)</f>
        <v>9</v>
      </c>
      <c r="G11">
        <v>6</v>
      </c>
      <c r="H11" s="16">
        <v>0</v>
      </c>
      <c r="I11" s="17">
        <v>0.99999999999333866</v>
      </c>
      <c r="J11" s="17">
        <v>0</v>
      </c>
      <c r="K11" s="18">
        <v>0</v>
      </c>
      <c r="L11" s="31">
        <f t="shared" si="0"/>
        <v>0.99999999999333866</v>
      </c>
      <c r="M11" s="32" t="s">
        <v>11</v>
      </c>
      <c r="N11" s="31">
        <v>1</v>
      </c>
    </row>
    <row r="12" spans="1:16" x14ac:dyDescent="0.25">
      <c r="A12">
        <v>7</v>
      </c>
      <c r="B12" s="25">
        <f>data!$E11*VLOOKUP(data!$C11,data!$H$5:$L$7,1)</f>
        <v>2</v>
      </c>
      <c r="C12" s="26">
        <f>data!$E11*VLOOKUP(data!$C11,data!$H$5:$L$7,2)</f>
        <v>1</v>
      </c>
      <c r="D12" s="26">
        <f>data!$E11*VLOOKUP(data!$C11,data!$H$5:$L$7,3)</f>
        <v>2</v>
      </c>
      <c r="E12" s="27">
        <f>data!$E11*VLOOKUP(data!$C11,data!$H$5:$L$7,4)</f>
        <v>3</v>
      </c>
      <c r="G12">
        <v>7</v>
      </c>
      <c r="H12" s="16">
        <v>0</v>
      </c>
      <c r="I12" s="17">
        <v>0</v>
      </c>
      <c r="J12" s="17">
        <v>0.99999999999333866</v>
      </c>
      <c r="K12" s="18">
        <v>0</v>
      </c>
      <c r="L12" s="31">
        <f t="shared" si="0"/>
        <v>0.99999999999333866</v>
      </c>
      <c r="M12" s="32" t="s">
        <v>11</v>
      </c>
      <c r="N12" s="31">
        <v>1</v>
      </c>
    </row>
    <row r="13" spans="1:16" x14ac:dyDescent="0.25">
      <c r="A13">
        <v>8</v>
      </c>
      <c r="B13" s="25">
        <f>data!$E12*VLOOKUP(data!$C12,data!$H$5:$L$7,1)</f>
        <v>14</v>
      </c>
      <c r="C13" s="26">
        <f>data!$E12*VLOOKUP(data!$C12,data!$H$5:$L$7,2)</f>
        <v>7</v>
      </c>
      <c r="D13" s="26">
        <f>data!$E12*VLOOKUP(data!$C12,data!$H$5:$L$7,3)</f>
        <v>14</v>
      </c>
      <c r="E13" s="27">
        <f>data!$E12*VLOOKUP(data!$C12,data!$H$5:$L$7,4)</f>
        <v>21</v>
      </c>
      <c r="G13">
        <v>8</v>
      </c>
      <c r="H13" s="16">
        <v>0</v>
      </c>
      <c r="I13" s="17">
        <v>0.99999999999333866</v>
      </c>
      <c r="J13" s="17">
        <v>0</v>
      </c>
      <c r="K13" s="18">
        <v>0</v>
      </c>
      <c r="L13" s="31">
        <f t="shared" si="0"/>
        <v>0.99999999999333866</v>
      </c>
      <c r="M13" s="32" t="s">
        <v>11</v>
      </c>
      <c r="N13" s="31">
        <v>1</v>
      </c>
    </row>
    <row r="14" spans="1:16" x14ac:dyDescent="0.25">
      <c r="A14">
        <v>9</v>
      </c>
      <c r="B14" s="25">
        <f>data!$E13*VLOOKUP(data!$C13,data!$H$5:$L$7,1)</f>
        <v>2</v>
      </c>
      <c r="C14" s="26">
        <f>data!$E13*VLOOKUP(data!$C13,data!$H$5:$L$7,2)</f>
        <v>1</v>
      </c>
      <c r="D14" s="26">
        <f>data!$E13*VLOOKUP(data!$C13,data!$H$5:$L$7,3)</f>
        <v>2</v>
      </c>
      <c r="E14" s="27">
        <f>data!$E13*VLOOKUP(data!$C13,data!$H$5:$L$7,4)</f>
        <v>3</v>
      </c>
      <c r="G14">
        <v>9</v>
      </c>
      <c r="H14" s="16">
        <v>0</v>
      </c>
      <c r="I14" s="17">
        <v>0</v>
      </c>
      <c r="J14" s="17">
        <v>0.99999999999333877</v>
      </c>
      <c r="K14" s="18">
        <v>0</v>
      </c>
      <c r="L14" s="31">
        <f t="shared" si="0"/>
        <v>0.99999999999333877</v>
      </c>
      <c r="M14" s="32" t="s">
        <v>11</v>
      </c>
      <c r="N14" s="31">
        <v>1</v>
      </c>
    </row>
    <row r="15" spans="1:16" x14ac:dyDescent="0.25">
      <c r="A15">
        <v>10</v>
      </c>
      <c r="B15" s="25">
        <f>data!$E14*VLOOKUP(data!$C14,data!$H$5:$L$7,1)</f>
        <v>8</v>
      </c>
      <c r="C15" s="26">
        <f>data!$E14*VLOOKUP(data!$C14,data!$H$5:$L$7,2)</f>
        <v>4</v>
      </c>
      <c r="D15" s="26">
        <f>data!$E14*VLOOKUP(data!$C14,data!$H$5:$L$7,3)</f>
        <v>8</v>
      </c>
      <c r="E15" s="27">
        <f>data!$E14*VLOOKUP(data!$C14,data!$H$5:$L$7,4)</f>
        <v>12</v>
      </c>
      <c r="G15">
        <v>10</v>
      </c>
      <c r="H15" s="16">
        <v>0</v>
      </c>
      <c r="I15" s="17">
        <v>0.99999999999333866</v>
      </c>
      <c r="J15" s="17">
        <v>0</v>
      </c>
      <c r="K15" s="18">
        <v>0</v>
      </c>
      <c r="L15" s="31">
        <f t="shared" si="0"/>
        <v>0.99999999999333866</v>
      </c>
      <c r="M15" s="32" t="s">
        <v>11</v>
      </c>
      <c r="N15" s="31">
        <v>1</v>
      </c>
    </row>
    <row r="16" spans="1:16" x14ac:dyDescent="0.25">
      <c r="A16">
        <v>11</v>
      </c>
      <c r="B16" s="25">
        <f>data!$E15*VLOOKUP(data!$C15,data!$H$5:$L$7,1)</f>
        <v>0</v>
      </c>
      <c r="C16" s="26">
        <f>data!$E15*VLOOKUP(data!$C15,data!$H$5:$L$7,2)</f>
        <v>0</v>
      </c>
      <c r="D16" s="26">
        <f>data!$E15*VLOOKUP(data!$C15,data!$H$5:$L$7,3)</f>
        <v>0</v>
      </c>
      <c r="E16" s="27">
        <f>data!$E15*VLOOKUP(data!$C15,data!$H$5:$L$7,4)</f>
        <v>0</v>
      </c>
      <c r="G16">
        <v>11</v>
      </c>
      <c r="H16" s="16">
        <v>0</v>
      </c>
      <c r="I16" s="17">
        <v>0</v>
      </c>
      <c r="J16" s="17">
        <v>0.99999999999333855</v>
      </c>
      <c r="K16" s="18">
        <v>0</v>
      </c>
      <c r="L16" s="31">
        <f t="shared" si="0"/>
        <v>0.99999999999333855</v>
      </c>
      <c r="M16" s="32" t="s">
        <v>11</v>
      </c>
      <c r="N16" s="31">
        <v>1</v>
      </c>
    </row>
    <row r="17" spans="1:14" x14ac:dyDescent="0.25">
      <c r="A17">
        <v>12</v>
      </c>
      <c r="B17" s="25">
        <f>data!$E16*VLOOKUP(data!$C16,data!$H$5:$L$7,1)</f>
        <v>4</v>
      </c>
      <c r="C17" s="26">
        <f>data!$E16*VLOOKUP(data!$C16,data!$H$5:$L$7,2)</f>
        <v>4</v>
      </c>
      <c r="D17" s="26">
        <f>data!$E16*VLOOKUP(data!$C16,data!$H$5:$L$7,3)</f>
        <v>4</v>
      </c>
      <c r="E17" s="27">
        <f>data!$E16*VLOOKUP(data!$C16,data!$H$5:$L$7,4)</f>
        <v>4</v>
      </c>
      <c r="G17">
        <v>12</v>
      </c>
      <c r="H17" s="16">
        <v>0</v>
      </c>
      <c r="I17" s="17">
        <v>0</v>
      </c>
      <c r="J17" s="17">
        <v>0.99999999999333866</v>
      </c>
      <c r="K17" s="18">
        <v>0</v>
      </c>
      <c r="L17" s="31">
        <f t="shared" si="0"/>
        <v>0.99999999999333866</v>
      </c>
      <c r="M17" s="32" t="s">
        <v>11</v>
      </c>
      <c r="N17" s="31">
        <v>1</v>
      </c>
    </row>
    <row r="18" spans="1:14" x14ac:dyDescent="0.25">
      <c r="A18">
        <v>13</v>
      </c>
      <c r="B18" s="25">
        <f>data!$E17*VLOOKUP(data!$C17,data!$H$5:$L$7,1)</f>
        <v>6</v>
      </c>
      <c r="C18" s="26">
        <f>data!$E17*VLOOKUP(data!$C17,data!$H$5:$L$7,2)</f>
        <v>3</v>
      </c>
      <c r="D18" s="26">
        <f>data!$E17*VLOOKUP(data!$C17,data!$H$5:$L$7,3)</f>
        <v>6</v>
      </c>
      <c r="E18" s="27">
        <f>data!$E17*VLOOKUP(data!$C17,data!$H$5:$L$7,4)</f>
        <v>9</v>
      </c>
      <c r="G18">
        <v>13</v>
      </c>
      <c r="H18" s="16">
        <v>0</v>
      </c>
      <c r="I18" s="17">
        <v>0.99999999999333866</v>
      </c>
      <c r="J18" s="17">
        <v>0</v>
      </c>
      <c r="K18" s="18">
        <v>0</v>
      </c>
      <c r="L18" s="31">
        <f t="shared" si="0"/>
        <v>0.99999999999333866</v>
      </c>
      <c r="M18" s="32" t="s">
        <v>11</v>
      </c>
      <c r="N18" s="31">
        <v>1</v>
      </c>
    </row>
    <row r="19" spans="1:14" x14ac:dyDescent="0.25">
      <c r="A19">
        <v>14</v>
      </c>
      <c r="B19" s="25">
        <f>data!$E18*VLOOKUP(data!$C18,data!$H$5:$L$7,1)</f>
        <v>0</v>
      </c>
      <c r="C19" s="26">
        <f>data!$E18*VLOOKUP(data!$C18,data!$H$5:$L$7,2)</f>
        <v>0</v>
      </c>
      <c r="D19" s="26">
        <f>data!$E18*VLOOKUP(data!$C18,data!$H$5:$L$7,3)</f>
        <v>0</v>
      </c>
      <c r="E19" s="27">
        <f>data!$E18*VLOOKUP(data!$C18,data!$H$5:$L$7,4)</f>
        <v>0</v>
      </c>
      <c r="G19">
        <v>14</v>
      </c>
      <c r="H19" s="16">
        <v>0</v>
      </c>
      <c r="I19" s="17">
        <v>0</v>
      </c>
      <c r="J19" s="17">
        <v>0.99999999999333866</v>
      </c>
      <c r="K19" s="18">
        <v>0</v>
      </c>
      <c r="L19" s="31">
        <f t="shared" si="0"/>
        <v>0.99999999999333866</v>
      </c>
      <c r="M19" s="32" t="s">
        <v>11</v>
      </c>
      <c r="N19" s="31">
        <v>1</v>
      </c>
    </row>
    <row r="20" spans="1:14" x14ac:dyDescent="0.25">
      <c r="A20">
        <v>15</v>
      </c>
      <c r="B20" s="25">
        <f>data!$E19*VLOOKUP(data!$C19,data!$H$5:$L$7,1)</f>
        <v>4</v>
      </c>
      <c r="C20" s="26">
        <f>data!$E19*VLOOKUP(data!$C19,data!$H$5:$L$7,2)</f>
        <v>2</v>
      </c>
      <c r="D20" s="26">
        <f>data!$E19*VLOOKUP(data!$C19,data!$H$5:$L$7,3)</f>
        <v>4</v>
      </c>
      <c r="E20" s="27">
        <f>data!$E19*VLOOKUP(data!$C19,data!$H$5:$L$7,4)</f>
        <v>6</v>
      </c>
      <c r="G20">
        <v>15</v>
      </c>
      <c r="H20" s="16">
        <v>0</v>
      </c>
      <c r="I20" s="17">
        <v>0.99999999999333877</v>
      </c>
      <c r="J20" s="17">
        <v>0</v>
      </c>
      <c r="K20" s="18">
        <v>0</v>
      </c>
      <c r="L20" s="31">
        <f t="shared" si="0"/>
        <v>0.99999999999333877</v>
      </c>
      <c r="M20" s="32" t="s">
        <v>11</v>
      </c>
      <c r="N20" s="31">
        <v>1</v>
      </c>
    </row>
    <row r="21" spans="1:14" x14ac:dyDescent="0.25">
      <c r="A21">
        <v>16</v>
      </c>
      <c r="B21" s="25">
        <f>data!$E20*VLOOKUP(data!$C20,data!$H$5:$L$7,1)</f>
        <v>7</v>
      </c>
      <c r="C21" s="26">
        <f>data!$E20*VLOOKUP(data!$C20,data!$H$5:$L$7,2)</f>
        <v>7</v>
      </c>
      <c r="D21" s="26">
        <f>data!$E20*VLOOKUP(data!$C20,data!$H$5:$L$7,3)</f>
        <v>7</v>
      </c>
      <c r="E21" s="27">
        <f>data!$E20*VLOOKUP(data!$C20,data!$H$5:$L$7,4)</f>
        <v>7</v>
      </c>
      <c r="G21">
        <v>16</v>
      </c>
      <c r="H21" s="16">
        <v>0.99999999999333866</v>
      </c>
      <c r="I21" s="17">
        <v>0</v>
      </c>
      <c r="J21" s="17">
        <v>0</v>
      </c>
      <c r="K21" s="18">
        <v>0</v>
      </c>
      <c r="L21" s="31">
        <f t="shared" si="0"/>
        <v>0.99999999999333866</v>
      </c>
      <c r="M21" s="32" t="s">
        <v>11</v>
      </c>
      <c r="N21" s="31">
        <v>1</v>
      </c>
    </row>
    <row r="22" spans="1:14" x14ac:dyDescent="0.25">
      <c r="A22">
        <v>17</v>
      </c>
      <c r="B22" s="25">
        <f>data!$E21*VLOOKUP(data!$C21,data!$H$5:$L$7,1)</f>
        <v>2</v>
      </c>
      <c r="C22" s="26">
        <f>data!$E21*VLOOKUP(data!$C21,data!$H$5:$L$7,2)</f>
        <v>1</v>
      </c>
      <c r="D22" s="26">
        <f>data!$E21*VLOOKUP(data!$C21,data!$H$5:$L$7,3)</f>
        <v>2</v>
      </c>
      <c r="E22" s="27">
        <f>data!$E21*VLOOKUP(data!$C21,data!$H$5:$L$7,4)</f>
        <v>3</v>
      </c>
      <c r="G22">
        <v>17</v>
      </c>
      <c r="H22" s="16">
        <v>0.99999999944921947</v>
      </c>
      <c r="I22" s="17">
        <v>5.5078053233256808E-10</v>
      </c>
      <c r="J22" s="17">
        <v>0</v>
      </c>
      <c r="K22" s="18">
        <v>0</v>
      </c>
      <c r="L22" s="31">
        <f t="shared" si="0"/>
        <v>1</v>
      </c>
      <c r="M22" s="32" t="s">
        <v>11</v>
      </c>
      <c r="N22" s="31">
        <v>1</v>
      </c>
    </row>
    <row r="23" spans="1:14" x14ac:dyDescent="0.25">
      <c r="A23">
        <v>18</v>
      </c>
      <c r="B23" s="25">
        <f>data!$E22*VLOOKUP(data!$C22,data!$H$5:$L$7,1)</f>
        <v>2</v>
      </c>
      <c r="C23" s="26">
        <f>data!$E22*VLOOKUP(data!$C22,data!$H$5:$L$7,2)</f>
        <v>2</v>
      </c>
      <c r="D23" s="26">
        <f>data!$E22*VLOOKUP(data!$C22,data!$H$5:$L$7,3)</f>
        <v>2</v>
      </c>
      <c r="E23" s="27">
        <f>data!$E22*VLOOKUP(data!$C22,data!$H$5:$L$7,4)</f>
        <v>2</v>
      </c>
      <c r="G23">
        <v>18</v>
      </c>
      <c r="H23" s="16">
        <v>0</v>
      </c>
      <c r="I23" s="17">
        <v>0</v>
      </c>
      <c r="J23" s="17">
        <v>0.99999999999333866</v>
      </c>
      <c r="K23" s="18">
        <v>0</v>
      </c>
      <c r="L23" s="31">
        <f t="shared" si="0"/>
        <v>0.99999999999333866</v>
      </c>
      <c r="M23" s="32" t="s">
        <v>11</v>
      </c>
      <c r="N23" s="31">
        <v>1</v>
      </c>
    </row>
    <row r="24" spans="1:14" x14ac:dyDescent="0.25">
      <c r="A24">
        <v>19</v>
      </c>
      <c r="B24" s="25">
        <f>data!$E23*VLOOKUP(data!$C23,data!$H$5:$L$7,1)</f>
        <v>1</v>
      </c>
      <c r="C24" s="26">
        <f>data!$E23*VLOOKUP(data!$C23,data!$H$5:$L$7,2)</f>
        <v>1</v>
      </c>
      <c r="D24" s="26">
        <f>data!$E23*VLOOKUP(data!$C23,data!$H$5:$L$7,3)</f>
        <v>1</v>
      </c>
      <c r="E24" s="27">
        <f>data!$E23*VLOOKUP(data!$C23,data!$H$5:$L$7,4)</f>
        <v>1</v>
      </c>
      <c r="G24">
        <v>19</v>
      </c>
      <c r="H24" s="16">
        <v>0</v>
      </c>
      <c r="I24" s="17">
        <v>0</v>
      </c>
      <c r="J24" s="17">
        <v>0.99999999999333866</v>
      </c>
      <c r="K24" s="18">
        <v>0</v>
      </c>
      <c r="L24" s="31">
        <f t="shared" si="0"/>
        <v>0.99999999999333866</v>
      </c>
      <c r="M24" s="32" t="s">
        <v>11</v>
      </c>
      <c r="N24" s="31">
        <v>1</v>
      </c>
    </row>
    <row r="25" spans="1:14" x14ac:dyDescent="0.25">
      <c r="A25">
        <v>20</v>
      </c>
      <c r="B25" s="25">
        <f>data!$E24*VLOOKUP(data!$C24,data!$H$5:$L$7,1)</f>
        <v>4</v>
      </c>
      <c r="C25" s="26">
        <f>data!$E24*VLOOKUP(data!$C24,data!$H$5:$L$7,2)</f>
        <v>2</v>
      </c>
      <c r="D25" s="26">
        <f>data!$E24*VLOOKUP(data!$C24,data!$H$5:$L$7,3)</f>
        <v>4</v>
      </c>
      <c r="E25" s="27">
        <f>data!$E24*VLOOKUP(data!$C24,data!$H$5:$L$7,4)</f>
        <v>6</v>
      </c>
      <c r="G25">
        <v>20</v>
      </c>
      <c r="H25" s="16">
        <v>0</v>
      </c>
      <c r="I25" s="17">
        <v>0.99999999999333866</v>
      </c>
      <c r="J25" s="17">
        <v>0</v>
      </c>
      <c r="K25" s="18">
        <v>0</v>
      </c>
      <c r="L25" s="31">
        <f t="shared" si="0"/>
        <v>0.99999999999333866</v>
      </c>
      <c r="M25" s="32" t="s">
        <v>11</v>
      </c>
      <c r="N25" s="31">
        <v>1</v>
      </c>
    </row>
    <row r="26" spans="1:14" x14ac:dyDescent="0.25">
      <c r="A26">
        <v>21</v>
      </c>
      <c r="B26" s="25">
        <f>data!$E25*VLOOKUP(data!$C25,data!$H$5:$L$7,1)</f>
        <v>2</v>
      </c>
      <c r="C26" s="26">
        <f>data!$E25*VLOOKUP(data!$C25,data!$H$5:$L$7,2)</f>
        <v>1</v>
      </c>
      <c r="D26" s="26">
        <f>data!$E25*VLOOKUP(data!$C25,data!$H$5:$L$7,3)</f>
        <v>2</v>
      </c>
      <c r="E26" s="27">
        <f>data!$E25*VLOOKUP(data!$C25,data!$H$5:$L$7,4)</f>
        <v>3</v>
      </c>
      <c r="G26">
        <v>21</v>
      </c>
      <c r="H26" s="16">
        <v>0</v>
      </c>
      <c r="I26" s="17">
        <v>0</v>
      </c>
      <c r="J26" s="17">
        <v>1</v>
      </c>
      <c r="K26" s="18">
        <v>0</v>
      </c>
      <c r="L26" s="31">
        <f t="shared" si="0"/>
        <v>1</v>
      </c>
      <c r="M26" s="32" t="s">
        <v>11</v>
      </c>
      <c r="N26" s="31">
        <v>1</v>
      </c>
    </row>
    <row r="27" spans="1:14" x14ac:dyDescent="0.25">
      <c r="A27">
        <v>22</v>
      </c>
      <c r="B27" s="25">
        <f>data!$E26*VLOOKUP(data!$C26,data!$H$5:$L$7,1)</f>
        <v>50</v>
      </c>
      <c r="C27" s="26">
        <f>data!$E26*VLOOKUP(data!$C26,data!$H$5:$L$7,2)</f>
        <v>25</v>
      </c>
      <c r="D27" s="26">
        <f>data!$E26*VLOOKUP(data!$C26,data!$H$5:$L$7,3)</f>
        <v>50</v>
      </c>
      <c r="E27" s="27">
        <f>data!$E26*VLOOKUP(data!$C26,data!$H$5:$L$7,4)</f>
        <v>75</v>
      </c>
      <c r="G27">
        <v>22</v>
      </c>
      <c r="H27" s="16">
        <v>0</v>
      </c>
      <c r="I27" s="17">
        <v>0.99999999999333866</v>
      </c>
      <c r="J27" s="17">
        <v>0</v>
      </c>
      <c r="K27" s="18">
        <v>0</v>
      </c>
      <c r="L27" s="31">
        <f t="shared" si="0"/>
        <v>0.99999999999333866</v>
      </c>
      <c r="M27" s="32" t="s">
        <v>11</v>
      </c>
      <c r="N27" s="31">
        <v>1</v>
      </c>
    </row>
    <row r="28" spans="1:14" x14ac:dyDescent="0.25">
      <c r="A28">
        <v>23</v>
      </c>
      <c r="B28" s="25">
        <f>data!$E27*VLOOKUP(data!$C27,data!$H$5:$L$7,1)</f>
        <v>2</v>
      </c>
      <c r="C28" s="26">
        <f>data!$E27*VLOOKUP(data!$C27,data!$H$5:$L$7,2)</f>
        <v>1</v>
      </c>
      <c r="D28" s="26">
        <f>data!$E27*VLOOKUP(data!$C27,data!$H$5:$L$7,3)</f>
        <v>2</v>
      </c>
      <c r="E28" s="27">
        <f>data!$E27*VLOOKUP(data!$C27,data!$H$5:$L$7,4)</f>
        <v>3</v>
      </c>
      <c r="G28">
        <v>23</v>
      </c>
      <c r="H28" s="16">
        <v>0</v>
      </c>
      <c r="I28" s="17">
        <v>0</v>
      </c>
      <c r="J28" s="17">
        <v>1</v>
      </c>
      <c r="K28" s="18">
        <v>0</v>
      </c>
      <c r="L28" s="31">
        <f t="shared" si="0"/>
        <v>1</v>
      </c>
      <c r="M28" s="32" t="s">
        <v>11</v>
      </c>
      <c r="N28" s="31">
        <v>1</v>
      </c>
    </row>
    <row r="29" spans="1:14" x14ac:dyDescent="0.25">
      <c r="A29">
        <v>24</v>
      </c>
      <c r="B29" s="25">
        <f>data!$E28*VLOOKUP(data!$C28,data!$H$5:$L$7,1)</f>
        <v>0</v>
      </c>
      <c r="C29" s="26">
        <f>data!$E28*VLOOKUP(data!$C28,data!$H$5:$L$7,2)</f>
        <v>0</v>
      </c>
      <c r="D29" s="26">
        <f>data!$E28*VLOOKUP(data!$C28,data!$H$5:$L$7,3)</f>
        <v>0</v>
      </c>
      <c r="E29" s="27">
        <f>data!$E28*VLOOKUP(data!$C28,data!$H$5:$L$7,4)</f>
        <v>0</v>
      </c>
      <c r="G29">
        <v>24</v>
      </c>
      <c r="H29" s="16">
        <v>0.99999999999333866</v>
      </c>
      <c r="I29" s="17">
        <v>0</v>
      </c>
      <c r="J29" s="17">
        <v>0</v>
      </c>
      <c r="K29" s="18">
        <v>0</v>
      </c>
      <c r="L29" s="31">
        <f t="shared" si="0"/>
        <v>0.99999999999333866</v>
      </c>
      <c r="M29" s="32" t="s">
        <v>11</v>
      </c>
      <c r="N29" s="31">
        <v>1</v>
      </c>
    </row>
    <row r="30" spans="1:14" x14ac:dyDescent="0.25">
      <c r="A30">
        <v>25</v>
      </c>
      <c r="B30" s="25">
        <f>data!$E29*VLOOKUP(data!$C29,data!$H$5:$L$7,1)</f>
        <v>2</v>
      </c>
      <c r="C30" s="26">
        <f>data!$E29*VLOOKUP(data!$C29,data!$H$5:$L$7,2)</f>
        <v>1</v>
      </c>
      <c r="D30" s="26">
        <f>data!$E29*VLOOKUP(data!$C29,data!$H$5:$L$7,3)</f>
        <v>2</v>
      </c>
      <c r="E30" s="27">
        <f>data!$E29*VLOOKUP(data!$C29,data!$H$5:$L$7,4)</f>
        <v>3</v>
      </c>
      <c r="G30">
        <v>25</v>
      </c>
      <c r="H30" s="16">
        <v>0</v>
      </c>
      <c r="I30" s="17">
        <v>0</v>
      </c>
      <c r="J30" s="17">
        <v>1</v>
      </c>
      <c r="K30" s="18">
        <v>0</v>
      </c>
      <c r="L30" s="31">
        <f t="shared" si="0"/>
        <v>1</v>
      </c>
      <c r="M30" s="32" t="s">
        <v>11</v>
      </c>
      <c r="N30" s="31">
        <v>1</v>
      </c>
    </row>
    <row r="31" spans="1:14" x14ac:dyDescent="0.25">
      <c r="A31">
        <v>26</v>
      </c>
      <c r="B31" s="25">
        <f>data!$E30*VLOOKUP(data!$C30,data!$H$5:$L$7,1)</f>
        <v>2</v>
      </c>
      <c r="C31" s="26">
        <f>data!$E30*VLOOKUP(data!$C30,data!$H$5:$L$7,2)</f>
        <v>1</v>
      </c>
      <c r="D31" s="26">
        <f>data!$E30*VLOOKUP(data!$C30,data!$H$5:$L$7,3)</f>
        <v>2</v>
      </c>
      <c r="E31" s="27">
        <f>data!$E30*VLOOKUP(data!$C30,data!$H$5:$L$7,4)</f>
        <v>3</v>
      </c>
      <c r="G31">
        <v>26</v>
      </c>
      <c r="H31" s="16">
        <v>0.99999999999333866</v>
      </c>
      <c r="I31" s="17">
        <v>0</v>
      </c>
      <c r="J31" s="17">
        <v>0</v>
      </c>
      <c r="K31" s="18">
        <v>0</v>
      </c>
      <c r="L31" s="31">
        <f t="shared" si="0"/>
        <v>0.99999999999333866</v>
      </c>
      <c r="M31" s="32" t="s">
        <v>11</v>
      </c>
      <c r="N31" s="31">
        <v>1</v>
      </c>
    </row>
    <row r="32" spans="1:14" x14ac:dyDescent="0.25">
      <c r="A32">
        <v>27</v>
      </c>
      <c r="B32" s="25">
        <f>data!$E31*VLOOKUP(data!$C31,data!$H$5:$L$7,1)</f>
        <v>2</v>
      </c>
      <c r="C32" s="26">
        <f>data!$E31*VLOOKUP(data!$C31,data!$H$5:$L$7,2)</f>
        <v>1</v>
      </c>
      <c r="D32" s="26">
        <f>data!$E31*VLOOKUP(data!$C31,data!$H$5:$L$7,3)</f>
        <v>2</v>
      </c>
      <c r="E32" s="27">
        <f>data!$E31*VLOOKUP(data!$C31,data!$H$5:$L$7,4)</f>
        <v>3</v>
      </c>
      <c r="G32">
        <v>27</v>
      </c>
      <c r="H32" s="16">
        <v>-5.5325014964152239E-43</v>
      </c>
      <c r="I32" s="17">
        <v>0</v>
      </c>
      <c r="J32" s="17">
        <v>1</v>
      </c>
      <c r="K32" s="18">
        <v>0</v>
      </c>
      <c r="L32" s="31">
        <f t="shared" si="0"/>
        <v>1</v>
      </c>
      <c r="M32" s="32" t="s">
        <v>11</v>
      </c>
      <c r="N32" s="31">
        <v>1</v>
      </c>
    </row>
    <row r="33" spans="1:14" x14ac:dyDescent="0.25">
      <c r="A33">
        <v>28</v>
      </c>
      <c r="B33" s="25">
        <f>data!$E32*VLOOKUP(data!$C32,data!$H$5:$L$7,1)</f>
        <v>0</v>
      </c>
      <c r="C33" s="26">
        <f>data!$E32*VLOOKUP(data!$C32,data!$H$5:$L$7,2)</f>
        <v>0</v>
      </c>
      <c r="D33" s="26">
        <f>data!$E32*VLOOKUP(data!$C32,data!$H$5:$L$7,3)</f>
        <v>0</v>
      </c>
      <c r="E33" s="27">
        <f>data!$E32*VLOOKUP(data!$C32,data!$H$5:$L$7,4)</f>
        <v>0</v>
      </c>
      <c r="G33">
        <v>28</v>
      </c>
      <c r="H33" s="16">
        <v>0.99999999999333866</v>
      </c>
      <c r="I33" s="17">
        <v>0</v>
      </c>
      <c r="J33" s="17">
        <v>0</v>
      </c>
      <c r="K33" s="18">
        <v>0</v>
      </c>
      <c r="L33" s="31">
        <f t="shared" si="0"/>
        <v>0.99999999999333866</v>
      </c>
      <c r="M33" s="32" t="s">
        <v>11</v>
      </c>
      <c r="N33" s="31">
        <v>1</v>
      </c>
    </row>
    <row r="34" spans="1:14" x14ac:dyDescent="0.25">
      <c r="A34">
        <v>29</v>
      </c>
      <c r="B34" s="25">
        <f>data!$E33*VLOOKUP(data!$C33,data!$H$5:$L$7,1)</f>
        <v>4</v>
      </c>
      <c r="C34" s="26">
        <f>data!$E33*VLOOKUP(data!$C33,data!$H$5:$L$7,2)</f>
        <v>2</v>
      </c>
      <c r="D34" s="26">
        <f>data!$E33*VLOOKUP(data!$C33,data!$H$5:$L$7,3)</f>
        <v>4</v>
      </c>
      <c r="E34" s="27">
        <f>data!$E33*VLOOKUP(data!$C33,data!$H$5:$L$7,4)</f>
        <v>6</v>
      </c>
      <c r="G34">
        <v>29</v>
      </c>
      <c r="H34" s="16">
        <v>0</v>
      </c>
      <c r="I34" s="17">
        <v>0.99999999999333866</v>
      </c>
      <c r="J34" s="17">
        <v>0</v>
      </c>
      <c r="K34" s="18">
        <v>0</v>
      </c>
      <c r="L34" s="31">
        <f t="shared" si="0"/>
        <v>0.99999999999333866</v>
      </c>
      <c r="M34" s="32" t="s">
        <v>11</v>
      </c>
      <c r="N34" s="31">
        <v>1</v>
      </c>
    </row>
    <row r="35" spans="1:14" x14ac:dyDescent="0.25">
      <c r="A35">
        <v>30</v>
      </c>
      <c r="B35" s="25">
        <f>data!$E34*VLOOKUP(data!$C34,data!$H$5:$L$7,1)</f>
        <v>2</v>
      </c>
      <c r="C35" s="26">
        <f>data!$E34*VLOOKUP(data!$C34,data!$H$5:$L$7,2)</f>
        <v>1</v>
      </c>
      <c r="D35" s="26">
        <f>data!$E34*VLOOKUP(data!$C34,data!$H$5:$L$7,3)</f>
        <v>2</v>
      </c>
      <c r="E35" s="27">
        <f>data!$E34*VLOOKUP(data!$C34,data!$H$5:$L$7,4)</f>
        <v>3</v>
      </c>
      <c r="G35">
        <v>30</v>
      </c>
      <c r="H35" s="16">
        <v>0</v>
      </c>
      <c r="I35" s="17">
        <v>0.99999999999333866</v>
      </c>
      <c r="J35" s="17">
        <v>0</v>
      </c>
      <c r="K35" s="18">
        <v>0</v>
      </c>
      <c r="L35" s="31">
        <f t="shared" si="0"/>
        <v>0.99999999999333866</v>
      </c>
      <c r="M35" s="32" t="s">
        <v>11</v>
      </c>
      <c r="N35" s="31">
        <v>1</v>
      </c>
    </row>
    <row r="36" spans="1:14" x14ac:dyDescent="0.25">
      <c r="A36">
        <v>31</v>
      </c>
      <c r="B36" s="25">
        <f>data!$E35*VLOOKUP(data!$C35,data!$H$5:$L$7,1)</f>
        <v>0</v>
      </c>
      <c r="C36" s="26">
        <f>data!$E35*VLOOKUP(data!$C35,data!$H$5:$L$7,2)</f>
        <v>0</v>
      </c>
      <c r="D36" s="26">
        <f>data!$E35*VLOOKUP(data!$C35,data!$H$5:$L$7,3)</f>
        <v>0</v>
      </c>
      <c r="E36" s="27">
        <f>data!$E35*VLOOKUP(data!$C35,data!$H$5:$L$7,4)</f>
        <v>0</v>
      </c>
      <c r="G36">
        <v>31</v>
      </c>
      <c r="H36" s="16">
        <v>0.99999999999333866</v>
      </c>
      <c r="I36" s="17">
        <v>0</v>
      </c>
      <c r="J36" s="17">
        <v>0</v>
      </c>
      <c r="K36" s="18">
        <v>0</v>
      </c>
      <c r="L36" s="31">
        <f t="shared" si="0"/>
        <v>0.99999999999333866</v>
      </c>
      <c r="M36" s="32" t="s">
        <v>11</v>
      </c>
      <c r="N36" s="31">
        <v>1</v>
      </c>
    </row>
    <row r="37" spans="1:14" x14ac:dyDescent="0.25">
      <c r="A37">
        <v>32</v>
      </c>
      <c r="B37" s="25">
        <f>data!$E36*VLOOKUP(data!$C36,data!$H$5:$L$7,1)</f>
        <v>4</v>
      </c>
      <c r="C37" s="26">
        <f>data!$E36*VLOOKUP(data!$C36,data!$H$5:$L$7,2)</f>
        <v>2</v>
      </c>
      <c r="D37" s="26">
        <f>data!$E36*VLOOKUP(data!$C36,data!$H$5:$L$7,3)</f>
        <v>4</v>
      </c>
      <c r="E37" s="27">
        <f>data!$E36*VLOOKUP(data!$C36,data!$H$5:$L$7,4)</f>
        <v>6</v>
      </c>
      <c r="G37">
        <v>32</v>
      </c>
      <c r="H37" s="16">
        <v>0</v>
      </c>
      <c r="I37" s="17">
        <v>0.99999999999333866</v>
      </c>
      <c r="J37" s="17">
        <v>0</v>
      </c>
      <c r="K37" s="18">
        <v>0</v>
      </c>
      <c r="L37" s="31">
        <f t="shared" si="0"/>
        <v>0.99999999999333866</v>
      </c>
      <c r="M37" s="32" t="s">
        <v>11</v>
      </c>
      <c r="N37" s="31">
        <v>1</v>
      </c>
    </row>
    <row r="38" spans="1:14" x14ac:dyDescent="0.25">
      <c r="A38">
        <v>33</v>
      </c>
      <c r="B38" s="25">
        <f>data!$E37*VLOOKUP(data!$C37,data!$H$5:$L$7,1)</f>
        <v>34</v>
      </c>
      <c r="C38" s="26">
        <f>data!$E37*VLOOKUP(data!$C37,data!$H$5:$L$7,2)</f>
        <v>34</v>
      </c>
      <c r="D38" s="26">
        <f>data!$E37*VLOOKUP(data!$C37,data!$H$5:$L$7,3)</f>
        <v>34</v>
      </c>
      <c r="E38" s="27">
        <f>data!$E37*VLOOKUP(data!$C37,data!$H$5:$L$7,4)</f>
        <v>34</v>
      </c>
      <c r="G38">
        <v>33</v>
      </c>
      <c r="H38" s="16">
        <v>0.99999999999333866</v>
      </c>
      <c r="I38" s="17">
        <v>0</v>
      </c>
      <c r="J38" s="17">
        <v>0</v>
      </c>
      <c r="K38" s="18">
        <v>0</v>
      </c>
      <c r="L38" s="31">
        <f t="shared" si="0"/>
        <v>0.99999999999333866</v>
      </c>
      <c r="M38" s="32" t="s">
        <v>11</v>
      </c>
      <c r="N38" s="31">
        <v>1</v>
      </c>
    </row>
    <row r="39" spans="1:14" x14ac:dyDescent="0.25">
      <c r="A39">
        <v>34</v>
      </c>
      <c r="B39" s="25">
        <f>data!$E38*VLOOKUP(data!$C38,data!$H$5:$L$7,1)</f>
        <v>0</v>
      </c>
      <c r="C39" s="26">
        <f>data!$E38*VLOOKUP(data!$C38,data!$H$5:$L$7,2)</f>
        <v>0</v>
      </c>
      <c r="D39" s="26">
        <f>data!$E38*VLOOKUP(data!$C38,data!$H$5:$L$7,3)</f>
        <v>0</v>
      </c>
      <c r="E39" s="27">
        <f>data!$E38*VLOOKUP(data!$C38,data!$H$5:$L$7,4)</f>
        <v>0</v>
      </c>
      <c r="G39">
        <v>34</v>
      </c>
      <c r="H39" s="16">
        <v>0.99999999999333866</v>
      </c>
      <c r="I39" s="17">
        <v>0</v>
      </c>
      <c r="J39" s="17">
        <v>0</v>
      </c>
      <c r="K39" s="18">
        <v>0</v>
      </c>
      <c r="L39" s="31">
        <f t="shared" si="0"/>
        <v>0.99999999999333866</v>
      </c>
      <c r="M39" s="32" t="s">
        <v>11</v>
      </c>
      <c r="N39" s="31">
        <v>1</v>
      </c>
    </row>
    <row r="40" spans="1:14" x14ac:dyDescent="0.25">
      <c r="A40">
        <v>35</v>
      </c>
      <c r="B40" s="25">
        <f>data!$E39*VLOOKUP(data!$C39,data!$H$5:$L$7,1)</f>
        <v>2</v>
      </c>
      <c r="C40" s="26">
        <f>data!$E39*VLOOKUP(data!$C39,data!$H$5:$L$7,2)</f>
        <v>1</v>
      </c>
      <c r="D40" s="26">
        <f>data!$E39*VLOOKUP(data!$C39,data!$H$5:$L$7,3)</f>
        <v>2</v>
      </c>
      <c r="E40" s="27">
        <f>data!$E39*VLOOKUP(data!$C39,data!$H$5:$L$7,4)</f>
        <v>3</v>
      </c>
      <c r="G40">
        <v>35</v>
      </c>
      <c r="H40" s="16">
        <v>0.99999999999333866</v>
      </c>
      <c r="I40" s="17">
        <v>0</v>
      </c>
      <c r="J40" s="17">
        <v>0</v>
      </c>
      <c r="K40" s="18">
        <v>0</v>
      </c>
      <c r="L40" s="31">
        <f t="shared" si="0"/>
        <v>0.99999999999333866</v>
      </c>
      <c r="M40" s="32" t="s">
        <v>11</v>
      </c>
      <c r="N40" s="31">
        <v>1</v>
      </c>
    </row>
    <row r="41" spans="1:14" x14ac:dyDescent="0.25">
      <c r="A41">
        <v>36</v>
      </c>
      <c r="B41" s="25">
        <f>data!$E40*VLOOKUP(data!$C40,data!$H$5:$L$7,1)</f>
        <v>0</v>
      </c>
      <c r="C41" s="26">
        <f>data!$E40*VLOOKUP(data!$C40,data!$H$5:$L$7,2)</f>
        <v>0</v>
      </c>
      <c r="D41" s="26">
        <f>data!$E40*VLOOKUP(data!$C40,data!$H$5:$L$7,3)</f>
        <v>0</v>
      </c>
      <c r="E41" s="27">
        <f>data!$E40*VLOOKUP(data!$C40,data!$H$5:$L$7,4)</f>
        <v>0</v>
      </c>
      <c r="G41">
        <v>36</v>
      </c>
      <c r="H41" s="16">
        <v>0.99999999999333866</v>
      </c>
      <c r="I41" s="17">
        <v>0</v>
      </c>
      <c r="J41" s="17">
        <v>0</v>
      </c>
      <c r="K41" s="18">
        <v>0</v>
      </c>
      <c r="L41" s="31">
        <f t="shared" si="0"/>
        <v>0.99999999999333866</v>
      </c>
      <c r="M41" s="32" t="s">
        <v>11</v>
      </c>
      <c r="N41" s="31">
        <v>1</v>
      </c>
    </row>
    <row r="42" spans="1:14" x14ac:dyDescent="0.25">
      <c r="A42">
        <v>37</v>
      </c>
      <c r="B42" s="25">
        <f>data!$E41*VLOOKUP(data!$C41,data!$H$5:$L$7,1)</f>
        <v>3</v>
      </c>
      <c r="C42" s="26">
        <f>data!$E41*VLOOKUP(data!$C41,data!$H$5:$L$7,2)</f>
        <v>3</v>
      </c>
      <c r="D42" s="26">
        <f>data!$E41*VLOOKUP(data!$C41,data!$H$5:$L$7,3)</f>
        <v>3</v>
      </c>
      <c r="E42" s="27">
        <f>data!$E41*VLOOKUP(data!$C41,data!$H$5:$L$7,4)</f>
        <v>3</v>
      </c>
      <c r="G42">
        <v>37</v>
      </c>
      <c r="H42" s="16">
        <v>0</v>
      </c>
      <c r="I42" s="17">
        <v>0</v>
      </c>
      <c r="J42" s="17">
        <v>0.99999999999333866</v>
      </c>
      <c r="K42" s="18">
        <v>0</v>
      </c>
      <c r="L42" s="31">
        <f t="shared" si="0"/>
        <v>0.99999999999333866</v>
      </c>
      <c r="M42" s="32" t="s">
        <v>11</v>
      </c>
      <c r="N42" s="31">
        <v>1</v>
      </c>
    </row>
    <row r="43" spans="1:14" x14ac:dyDescent="0.25">
      <c r="A43">
        <v>38</v>
      </c>
      <c r="B43" s="25">
        <f>data!$E42*VLOOKUP(data!$C42,data!$H$5:$L$7,1)</f>
        <v>1</v>
      </c>
      <c r="C43" s="26">
        <f>data!$E42*VLOOKUP(data!$C42,data!$H$5:$L$7,2)</f>
        <v>1</v>
      </c>
      <c r="D43" s="26">
        <f>data!$E42*VLOOKUP(data!$C42,data!$H$5:$L$7,3)</f>
        <v>1</v>
      </c>
      <c r="E43" s="27">
        <f>data!$E42*VLOOKUP(data!$C42,data!$H$5:$L$7,4)</f>
        <v>1</v>
      </c>
      <c r="G43">
        <v>38</v>
      </c>
      <c r="H43" s="16">
        <v>0</v>
      </c>
      <c r="I43" s="17">
        <v>0</v>
      </c>
      <c r="J43" s="17">
        <v>0</v>
      </c>
      <c r="K43" s="18">
        <v>0.99999999999333866</v>
      </c>
      <c r="L43" s="31">
        <f t="shared" si="0"/>
        <v>0.99999999999333866</v>
      </c>
      <c r="M43" s="32" t="s">
        <v>11</v>
      </c>
      <c r="N43" s="31">
        <v>1</v>
      </c>
    </row>
    <row r="44" spans="1:14" x14ac:dyDescent="0.25">
      <c r="A44">
        <v>39</v>
      </c>
      <c r="B44" s="25">
        <f>data!$E43*VLOOKUP(data!$C43,data!$H$5:$L$7,1)</f>
        <v>2</v>
      </c>
      <c r="C44" s="26">
        <f>data!$E43*VLOOKUP(data!$C43,data!$H$5:$L$7,2)</f>
        <v>1</v>
      </c>
      <c r="D44" s="26">
        <f>data!$E43*VLOOKUP(data!$C43,data!$H$5:$L$7,3)</f>
        <v>2</v>
      </c>
      <c r="E44" s="27">
        <f>data!$E43*VLOOKUP(data!$C43,data!$H$5:$L$7,4)</f>
        <v>3</v>
      </c>
      <c r="G44">
        <v>39</v>
      </c>
      <c r="H44" s="16">
        <v>0.99999999999333866</v>
      </c>
      <c r="I44" s="17">
        <v>0</v>
      </c>
      <c r="J44" s="17">
        <v>0</v>
      </c>
      <c r="K44" s="18">
        <v>0</v>
      </c>
      <c r="L44" s="31">
        <f t="shared" si="0"/>
        <v>0.99999999999333866</v>
      </c>
      <c r="M44" s="32" t="s">
        <v>11</v>
      </c>
      <c r="N44" s="31">
        <v>1</v>
      </c>
    </row>
    <row r="45" spans="1:14" x14ac:dyDescent="0.25">
      <c r="A45">
        <v>40</v>
      </c>
      <c r="B45" s="25">
        <f>data!$E44*VLOOKUP(data!$C44,data!$H$5:$L$7,1)</f>
        <v>30</v>
      </c>
      <c r="C45" s="26">
        <f>data!$E44*VLOOKUP(data!$C44,data!$H$5:$L$7,2)</f>
        <v>15</v>
      </c>
      <c r="D45" s="26">
        <f>data!$E44*VLOOKUP(data!$C44,data!$H$5:$L$7,3)</f>
        <v>30</v>
      </c>
      <c r="E45" s="27">
        <f>data!$E44*VLOOKUP(data!$C44,data!$H$5:$L$7,4)</f>
        <v>45</v>
      </c>
      <c r="G45">
        <v>40</v>
      </c>
      <c r="H45" s="16">
        <v>0</v>
      </c>
      <c r="I45" s="17">
        <v>0.99999999999333866</v>
      </c>
      <c r="J45" s="17">
        <v>0</v>
      </c>
      <c r="K45" s="18">
        <v>0</v>
      </c>
      <c r="L45" s="31">
        <f t="shared" si="0"/>
        <v>0.99999999999333866</v>
      </c>
      <c r="M45" s="32" t="s">
        <v>11</v>
      </c>
      <c r="N45" s="31">
        <v>1</v>
      </c>
    </row>
    <row r="46" spans="1:14" x14ac:dyDescent="0.25">
      <c r="A46">
        <v>41</v>
      </c>
      <c r="B46" s="25">
        <f>data!$E45*VLOOKUP(data!$C45,data!$H$5:$L$7,1)</f>
        <v>2</v>
      </c>
      <c r="C46" s="26">
        <f>data!$E45*VLOOKUP(data!$C45,data!$H$5:$L$7,2)</f>
        <v>1</v>
      </c>
      <c r="D46" s="26">
        <f>data!$E45*VLOOKUP(data!$C45,data!$H$5:$L$7,3)</f>
        <v>2</v>
      </c>
      <c r="E46" s="27">
        <f>data!$E45*VLOOKUP(data!$C45,data!$H$5:$L$7,4)</f>
        <v>3</v>
      </c>
      <c r="G46">
        <v>41</v>
      </c>
      <c r="H46" s="16">
        <v>1.0992307065437704E-9</v>
      </c>
      <c r="I46" s="17">
        <v>0</v>
      </c>
      <c r="J46" s="17">
        <v>0.99999999890076952</v>
      </c>
      <c r="K46" s="18">
        <v>0</v>
      </c>
      <c r="L46" s="31">
        <f t="shared" si="0"/>
        <v>1.0000000000000002</v>
      </c>
      <c r="M46" s="32" t="s">
        <v>11</v>
      </c>
      <c r="N46" s="31">
        <v>1</v>
      </c>
    </row>
    <row r="47" spans="1:14" x14ac:dyDescent="0.25">
      <c r="A47">
        <v>42</v>
      </c>
      <c r="B47" s="25">
        <f>data!$E46*VLOOKUP(data!$C46,data!$H$5:$L$7,1)</f>
        <v>1</v>
      </c>
      <c r="C47" s="26">
        <f>data!$E46*VLOOKUP(data!$C46,data!$H$5:$L$7,2)</f>
        <v>1</v>
      </c>
      <c r="D47" s="26">
        <f>data!$E46*VLOOKUP(data!$C46,data!$H$5:$L$7,3)</f>
        <v>1</v>
      </c>
      <c r="E47" s="27">
        <f>data!$E46*VLOOKUP(data!$C46,data!$H$5:$L$7,4)</f>
        <v>1</v>
      </c>
      <c r="G47">
        <v>42</v>
      </c>
      <c r="H47" s="16">
        <v>0</v>
      </c>
      <c r="I47" s="17">
        <v>0</v>
      </c>
      <c r="J47" s="17">
        <v>0</v>
      </c>
      <c r="K47" s="18">
        <v>0.99999999999333866</v>
      </c>
      <c r="L47" s="31">
        <f t="shared" si="0"/>
        <v>0.99999999999333866</v>
      </c>
      <c r="M47" s="32" t="s">
        <v>11</v>
      </c>
      <c r="N47" s="31">
        <v>1</v>
      </c>
    </row>
    <row r="48" spans="1:14" x14ac:dyDescent="0.25">
      <c r="A48">
        <v>43</v>
      </c>
      <c r="B48" s="25">
        <f>data!$E47*VLOOKUP(data!$C47,data!$H$5:$L$7,1)</f>
        <v>2</v>
      </c>
      <c r="C48" s="26">
        <f>data!$E47*VLOOKUP(data!$C47,data!$H$5:$L$7,2)</f>
        <v>1</v>
      </c>
      <c r="D48" s="26">
        <f>data!$E47*VLOOKUP(data!$C47,data!$H$5:$L$7,3)</f>
        <v>2</v>
      </c>
      <c r="E48" s="27">
        <f>data!$E47*VLOOKUP(data!$C47,data!$H$5:$L$7,4)</f>
        <v>3</v>
      </c>
      <c r="G48">
        <v>43</v>
      </c>
      <c r="H48" s="16">
        <v>0.99999999999333877</v>
      </c>
      <c r="I48" s="17">
        <v>0</v>
      </c>
      <c r="J48" s="17">
        <v>0</v>
      </c>
      <c r="K48" s="18">
        <v>0</v>
      </c>
      <c r="L48" s="31">
        <f t="shared" si="0"/>
        <v>0.99999999999333877</v>
      </c>
      <c r="M48" s="32" t="s">
        <v>11</v>
      </c>
      <c r="N48" s="31">
        <v>1</v>
      </c>
    </row>
    <row r="49" spans="1:17" x14ac:dyDescent="0.25">
      <c r="A49">
        <v>44</v>
      </c>
      <c r="B49" s="25">
        <f>data!$E48*VLOOKUP(data!$C48,data!$H$5:$L$7,1)</f>
        <v>0</v>
      </c>
      <c r="C49" s="26">
        <f>data!$E48*VLOOKUP(data!$C48,data!$H$5:$L$7,2)</f>
        <v>0</v>
      </c>
      <c r="D49" s="26">
        <f>data!$E48*VLOOKUP(data!$C48,data!$H$5:$L$7,3)</f>
        <v>0</v>
      </c>
      <c r="E49" s="27">
        <f>data!$E48*VLOOKUP(data!$C48,data!$H$5:$L$7,4)</f>
        <v>0</v>
      </c>
      <c r="G49">
        <v>44</v>
      </c>
      <c r="H49" s="16">
        <v>0</v>
      </c>
      <c r="I49" s="17">
        <v>0</v>
      </c>
      <c r="J49" s="17">
        <v>0</v>
      </c>
      <c r="K49" s="18">
        <v>0.99999999999342126</v>
      </c>
      <c r="L49" s="31">
        <f t="shared" si="0"/>
        <v>0.99999999999342126</v>
      </c>
      <c r="M49" s="32" t="s">
        <v>11</v>
      </c>
      <c r="N49" s="31">
        <v>1</v>
      </c>
    </row>
    <row r="50" spans="1:17" x14ac:dyDescent="0.25">
      <c r="A50">
        <v>45</v>
      </c>
      <c r="B50" s="25">
        <f>data!$E49*VLOOKUP(data!$C49,data!$H$5:$L$7,1)</f>
        <v>2</v>
      </c>
      <c r="C50" s="26">
        <f>data!$E49*VLOOKUP(data!$C49,data!$H$5:$L$7,2)</f>
        <v>1</v>
      </c>
      <c r="D50" s="26">
        <f>data!$E49*VLOOKUP(data!$C49,data!$H$5:$L$7,3)</f>
        <v>2</v>
      </c>
      <c r="E50" s="27">
        <f>data!$E49*VLOOKUP(data!$C49,data!$H$5:$L$7,4)</f>
        <v>3</v>
      </c>
      <c r="G50">
        <v>45</v>
      </c>
      <c r="H50" s="16">
        <v>0.99999999999333877</v>
      </c>
      <c r="I50" s="17">
        <v>0</v>
      </c>
      <c r="J50" s="17">
        <v>0</v>
      </c>
      <c r="K50" s="18">
        <v>0</v>
      </c>
      <c r="L50" s="31">
        <f t="shared" si="0"/>
        <v>0.99999999999333877</v>
      </c>
      <c r="M50" s="32" t="s">
        <v>11</v>
      </c>
      <c r="N50" s="31">
        <v>1</v>
      </c>
    </row>
    <row r="51" spans="1:17" x14ac:dyDescent="0.25">
      <c r="A51">
        <v>46</v>
      </c>
      <c r="B51" s="25">
        <f>data!$E50*VLOOKUP(data!$C50,data!$H$5:$L$7,1)</f>
        <v>0</v>
      </c>
      <c r="C51" s="26">
        <f>data!$E50*VLOOKUP(data!$C50,data!$H$5:$L$7,2)</f>
        <v>0</v>
      </c>
      <c r="D51" s="26">
        <f>data!$E50*VLOOKUP(data!$C50,data!$H$5:$L$7,3)</f>
        <v>0</v>
      </c>
      <c r="E51" s="27">
        <f>data!$E50*VLOOKUP(data!$C50,data!$H$5:$L$7,4)</f>
        <v>0</v>
      </c>
      <c r="G51">
        <v>46</v>
      </c>
      <c r="H51" s="16">
        <v>0</v>
      </c>
      <c r="I51" s="17">
        <v>0</v>
      </c>
      <c r="J51" s="17">
        <v>0</v>
      </c>
      <c r="K51" s="18">
        <v>0.99999999999547606</v>
      </c>
      <c r="L51" s="31">
        <f t="shared" si="0"/>
        <v>0.99999999999547606</v>
      </c>
      <c r="M51" s="32" t="s">
        <v>11</v>
      </c>
      <c r="N51" s="31">
        <v>1</v>
      </c>
    </row>
    <row r="52" spans="1:17" x14ac:dyDescent="0.25">
      <c r="A52">
        <v>47</v>
      </c>
      <c r="B52" s="25">
        <f>data!$E51*VLOOKUP(data!$C51,data!$H$5:$L$7,1)</f>
        <v>8</v>
      </c>
      <c r="C52" s="26">
        <f>data!$E51*VLOOKUP(data!$C51,data!$H$5:$L$7,2)</f>
        <v>4</v>
      </c>
      <c r="D52" s="26">
        <f>data!$E51*VLOOKUP(data!$C51,data!$H$5:$L$7,3)</f>
        <v>8</v>
      </c>
      <c r="E52" s="27">
        <f>data!$E51*VLOOKUP(data!$C51,data!$H$5:$L$7,4)</f>
        <v>12</v>
      </c>
      <c r="G52">
        <v>47</v>
      </c>
      <c r="H52" s="16">
        <v>2.2204460492651042E-16</v>
      </c>
      <c r="I52" s="17">
        <v>1</v>
      </c>
      <c r="J52" s="17">
        <v>0</v>
      </c>
      <c r="K52" s="18">
        <v>0</v>
      </c>
      <c r="L52" s="31">
        <f t="shared" si="0"/>
        <v>1.0000000000000002</v>
      </c>
      <c r="M52" s="32" t="s">
        <v>11</v>
      </c>
      <c r="N52" s="31">
        <v>1</v>
      </c>
    </row>
    <row r="53" spans="1:17" x14ac:dyDescent="0.25">
      <c r="A53">
        <v>48</v>
      </c>
      <c r="B53" s="25">
        <f>data!$E52*VLOOKUP(data!$C52,data!$H$5:$L$7,1)</f>
        <v>2</v>
      </c>
      <c r="C53" s="26">
        <f>data!$E52*VLOOKUP(data!$C52,data!$H$5:$L$7,2)</f>
        <v>1</v>
      </c>
      <c r="D53" s="26">
        <f>data!$E52*VLOOKUP(data!$C52,data!$H$5:$L$7,3)</f>
        <v>2</v>
      </c>
      <c r="E53" s="27">
        <f>data!$E52*VLOOKUP(data!$C52,data!$H$5:$L$7,4)</f>
        <v>3</v>
      </c>
      <c r="G53">
        <v>48</v>
      </c>
      <c r="H53" s="16">
        <v>0.99999999999333877</v>
      </c>
      <c r="I53" s="17">
        <v>0</v>
      </c>
      <c r="J53" s="17">
        <v>0</v>
      </c>
      <c r="K53" s="18">
        <v>0</v>
      </c>
      <c r="L53" s="31">
        <f t="shared" si="0"/>
        <v>0.99999999999333877</v>
      </c>
      <c r="M53" s="32" t="s">
        <v>11</v>
      </c>
      <c r="N53" s="31">
        <v>1</v>
      </c>
    </row>
    <row r="54" spans="1:17" x14ac:dyDescent="0.25">
      <c r="A54">
        <v>49</v>
      </c>
      <c r="B54" s="25">
        <f>data!$E53*VLOOKUP(data!$C53,data!$H$5:$L$7,1)</f>
        <v>4</v>
      </c>
      <c r="C54" s="26">
        <f>data!$E53*VLOOKUP(data!$C53,data!$H$5:$L$7,2)</f>
        <v>2</v>
      </c>
      <c r="D54" s="26">
        <f>data!$E53*VLOOKUP(data!$C53,data!$H$5:$L$7,3)</f>
        <v>4</v>
      </c>
      <c r="E54" s="27">
        <f>data!$E53*VLOOKUP(data!$C53,data!$H$5:$L$7,4)</f>
        <v>6</v>
      </c>
      <c r="G54">
        <v>49</v>
      </c>
      <c r="H54" s="16">
        <v>0</v>
      </c>
      <c r="I54" s="17">
        <v>0.99999999999333877</v>
      </c>
      <c r="J54" s="17">
        <v>0</v>
      </c>
      <c r="K54" s="18">
        <v>0</v>
      </c>
      <c r="L54" s="31">
        <f t="shared" si="0"/>
        <v>0.99999999999333877</v>
      </c>
      <c r="M54" s="32" t="s">
        <v>11</v>
      </c>
      <c r="N54" s="31">
        <v>1</v>
      </c>
    </row>
    <row r="55" spans="1:17" ht="15.75" thickBot="1" x14ac:dyDescent="0.3">
      <c r="A55">
        <v>50</v>
      </c>
      <c r="B55" s="28">
        <f>data!$E54*VLOOKUP(data!$C54,data!$H$5:$L$7,1)</f>
        <v>2</v>
      </c>
      <c r="C55" s="29">
        <f>data!$E54*VLOOKUP(data!$C54,data!$H$5:$L$7,2)</f>
        <v>1</v>
      </c>
      <c r="D55" s="29">
        <f>data!$E54*VLOOKUP(data!$C54,data!$H$5:$L$7,3)</f>
        <v>2</v>
      </c>
      <c r="E55" s="30">
        <f>data!$E54*VLOOKUP(data!$C54,data!$H$5:$L$7,4)</f>
        <v>3</v>
      </c>
      <c r="G55">
        <v>50</v>
      </c>
      <c r="H55" s="19">
        <v>1</v>
      </c>
      <c r="I55" s="20">
        <v>-1.1102230240136672E-16</v>
      </c>
      <c r="J55" s="20">
        <v>0</v>
      </c>
      <c r="K55" s="21">
        <v>0</v>
      </c>
      <c r="L55" s="31">
        <f t="shared" si="0"/>
        <v>0.99999999999999989</v>
      </c>
      <c r="M55" s="32" t="s">
        <v>11</v>
      </c>
      <c r="N55" s="31">
        <v>1</v>
      </c>
    </row>
    <row r="56" spans="1:17" x14ac:dyDescent="0.25">
      <c r="H56" s="31">
        <f>SUM(H6:H55)</f>
        <v>15.000000000461853</v>
      </c>
      <c r="I56" s="31">
        <f t="shared" ref="I56:K56" si="1">SUM(I6:I55)</f>
        <v>15.000000000464183</v>
      </c>
      <c r="J56" s="31">
        <f t="shared" si="1"/>
        <v>15.000000000355271</v>
      </c>
      <c r="K56" s="31">
        <f t="shared" si="1"/>
        <v>4.9999999984477981</v>
      </c>
    </row>
    <row r="57" spans="1:17" x14ac:dyDescent="0.25">
      <c r="H57" s="31" t="s">
        <v>13</v>
      </c>
      <c r="I57" s="31" t="s">
        <v>13</v>
      </c>
      <c r="J57" s="31" t="s">
        <v>13</v>
      </c>
      <c r="K57" s="31" t="s">
        <v>13</v>
      </c>
    </row>
    <row r="58" spans="1:17" x14ac:dyDescent="0.25">
      <c r="G58" t="s">
        <v>22</v>
      </c>
      <c r="H58" s="50">
        <v>15</v>
      </c>
      <c r="I58" s="50">
        <v>15</v>
      </c>
      <c r="J58" s="50">
        <v>15</v>
      </c>
      <c r="K58" s="50">
        <v>15</v>
      </c>
      <c r="L58" s="49" t="s">
        <v>21</v>
      </c>
      <c r="M58" s="49"/>
      <c r="N58" s="49"/>
      <c r="O58" s="49"/>
      <c r="P58" s="49"/>
      <c r="Q58" s="4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workbookViewId="0">
      <selection activeCell="M59" sqref="M59"/>
    </sheetView>
  </sheetViews>
  <sheetFormatPr baseColWidth="10" defaultColWidth="7.42578125" defaultRowHeight="15" x14ac:dyDescent="0.25"/>
  <cols>
    <col min="8" max="8" width="10.28515625" customWidth="1"/>
  </cols>
  <sheetData>
    <row r="1" spans="1:17" x14ac:dyDescent="0.25">
      <c r="A1" t="s">
        <v>8</v>
      </c>
    </row>
    <row r="2" spans="1:17" x14ac:dyDescent="0.25">
      <c r="A2" t="s">
        <v>23</v>
      </c>
    </row>
    <row r="3" spans="1:17" x14ac:dyDescent="0.25">
      <c r="A3" s="51" t="s">
        <v>16</v>
      </c>
      <c r="B3" s="49"/>
      <c r="C3" s="49"/>
      <c r="D3" s="49"/>
      <c r="E3" s="49"/>
      <c r="F3" s="49"/>
      <c r="G3" s="49"/>
      <c r="H3" s="49"/>
      <c r="I3" s="49"/>
      <c r="J3" s="49"/>
    </row>
    <row r="5" spans="1:17" ht="15.75" thickBot="1" x14ac:dyDescent="0.3">
      <c r="A5" t="s">
        <v>10</v>
      </c>
      <c r="B5">
        <v>1</v>
      </c>
      <c r="C5">
        <v>2</v>
      </c>
      <c r="D5">
        <v>3</v>
      </c>
      <c r="E5">
        <v>4</v>
      </c>
      <c r="F5" t="s">
        <v>24</v>
      </c>
      <c r="H5" t="s">
        <v>9</v>
      </c>
      <c r="I5">
        <v>1</v>
      </c>
      <c r="J5">
        <v>2</v>
      </c>
      <c r="K5">
        <v>3</v>
      </c>
      <c r="L5">
        <v>4</v>
      </c>
      <c r="Q5" t="s">
        <v>12</v>
      </c>
    </row>
    <row r="6" spans="1:17" x14ac:dyDescent="0.25">
      <c r="A6">
        <v>1</v>
      </c>
      <c r="B6" s="22">
        <f>data!$E5*VLOOKUP(data!$C5,data!$H$5:$L$7,2)</f>
        <v>3</v>
      </c>
      <c r="C6" s="23">
        <f>data!$E5*VLOOKUP(data!$C5,data!$H$5:$L$7,3)</f>
        <v>3</v>
      </c>
      <c r="D6" s="23">
        <f>data!$E5*VLOOKUP(data!$C5,data!$H$5:$L$7,4)</f>
        <v>3</v>
      </c>
      <c r="E6" s="23">
        <f>data!$E5*VLOOKUP(data!$C5,data!$H$5:$L$7,5)</f>
        <v>6</v>
      </c>
      <c r="F6" s="52">
        <f>AVERAGE(B6:E6)</f>
        <v>3.75</v>
      </c>
      <c r="H6">
        <v>1</v>
      </c>
      <c r="I6" s="13">
        <v>0</v>
      </c>
      <c r="J6" s="14">
        <v>0</v>
      </c>
      <c r="K6" s="14">
        <v>1.5211156779018239E-9</v>
      </c>
      <c r="L6" s="15">
        <v>0.99999999847222298</v>
      </c>
      <c r="M6" s="36">
        <f>SUM(I6:L6)</f>
        <v>0.99999999999333866</v>
      </c>
      <c r="N6" s="32" t="s">
        <v>11</v>
      </c>
      <c r="O6" s="36">
        <v>1</v>
      </c>
      <c r="Q6" s="33">
        <f>SUMPRODUCT(B6:E55,I6:L55)</f>
        <v>253.99999999229024</v>
      </c>
    </row>
    <row r="7" spans="1:17" x14ac:dyDescent="0.25">
      <c r="A7">
        <v>2</v>
      </c>
      <c r="B7" s="25">
        <f>data!$E6*VLOOKUP(data!$C6,data!$H$5:$L$7,2)</f>
        <v>1</v>
      </c>
      <c r="C7" s="26">
        <f>data!$E6*VLOOKUP(data!$C6,data!$H$5:$L$7,3)</f>
        <v>2</v>
      </c>
      <c r="D7" s="26">
        <f>data!$E6*VLOOKUP(data!$C6,data!$H$5:$L$7,4)</f>
        <v>3</v>
      </c>
      <c r="E7" s="26">
        <f>data!$E6*VLOOKUP(data!$C6,data!$H$5:$L$7,5)</f>
        <v>1</v>
      </c>
      <c r="F7" s="53">
        <f t="shared" ref="F7:F55" si="0">AVERAGE(B7:E7)</f>
        <v>1.75</v>
      </c>
      <c r="H7">
        <v>2</v>
      </c>
      <c r="I7" s="16">
        <v>0</v>
      </c>
      <c r="J7" s="17">
        <v>0</v>
      </c>
      <c r="K7" s="17">
        <v>0.99999999999333866</v>
      </c>
      <c r="L7" s="18">
        <v>0</v>
      </c>
      <c r="M7" s="36">
        <f>SUM(I7:L7)</f>
        <v>0.99999999999333866</v>
      </c>
      <c r="N7" s="32" t="s">
        <v>11</v>
      </c>
      <c r="O7" s="36">
        <v>1</v>
      </c>
    </row>
    <row r="8" spans="1:17" x14ac:dyDescent="0.25">
      <c r="A8">
        <v>3</v>
      </c>
      <c r="B8" s="25">
        <f>data!$E7*VLOOKUP(data!$C7,data!$H$5:$L$7,2)</f>
        <v>3</v>
      </c>
      <c r="C8" s="26">
        <f>data!$E7*VLOOKUP(data!$C7,data!$H$5:$L$7,3)</f>
        <v>3</v>
      </c>
      <c r="D8" s="26">
        <f>data!$E7*VLOOKUP(data!$C7,data!$H$5:$L$7,4)</f>
        <v>3</v>
      </c>
      <c r="E8" s="26">
        <f>data!$E7*VLOOKUP(data!$C7,data!$H$5:$L$7,5)</f>
        <v>6</v>
      </c>
      <c r="F8" s="53">
        <f t="shared" si="0"/>
        <v>3.75</v>
      </c>
      <c r="H8">
        <v>3</v>
      </c>
      <c r="I8" s="16">
        <v>0</v>
      </c>
      <c r="J8" s="17">
        <v>0</v>
      </c>
      <c r="K8" s="17">
        <v>0.99999999999333866</v>
      </c>
      <c r="L8" s="18">
        <v>0</v>
      </c>
      <c r="M8" s="36">
        <f t="shared" ref="M8:M55" si="1">SUM(I8:L8)</f>
        <v>0.99999999999333866</v>
      </c>
      <c r="N8" s="32" t="s">
        <v>11</v>
      </c>
      <c r="O8" s="36">
        <v>1</v>
      </c>
    </row>
    <row r="9" spans="1:17" x14ac:dyDescent="0.25">
      <c r="A9">
        <v>4</v>
      </c>
      <c r="B9" s="25">
        <f>data!$E8*VLOOKUP(data!$C8,data!$H$5:$L$7,2)</f>
        <v>2</v>
      </c>
      <c r="C9" s="26">
        <f>data!$E8*VLOOKUP(data!$C8,data!$H$5:$L$7,3)</f>
        <v>4</v>
      </c>
      <c r="D9" s="26">
        <f>data!$E8*VLOOKUP(data!$C8,data!$H$5:$L$7,4)</f>
        <v>6</v>
      </c>
      <c r="E9" s="26">
        <f>data!$E8*VLOOKUP(data!$C8,data!$H$5:$L$7,5)</f>
        <v>2</v>
      </c>
      <c r="F9" s="53">
        <f t="shared" si="0"/>
        <v>3.5</v>
      </c>
      <c r="H9">
        <v>4</v>
      </c>
      <c r="I9" s="16">
        <v>0</v>
      </c>
      <c r="J9" s="17">
        <v>1</v>
      </c>
      <c r="K9" s="17">
        <v>-7.3224095774725392E-21</v>
      </c>
      <c r="L9" s="18">
        <v>0</v>
      </c>
      <c r="M9" s="36">
        <f t="shared" si="1"/>
        <v>1</v>
      </c>
      <c r="N9" s="32" t="s">
        <v>11</v>
      </c>
      <c r="O9" s="36">
        <v>1</v>
      </c>
    </row>
    <row r="10" spans="1:17" x14ac:dyDescent="0.25">
      <c r="A10">
        <v>5</v>
      </c>
      <c r="B10" s="25">
        <f>data!$E9*VLOOKUP(data!$C9,data!$H$5:$L$7,2)</f>
        <v>5</v>
      </c>
      <c r="C10" s="26">
        <f>data!$E9*VLOOKUP(data!$C9,data!$H$5:$L$7,3)</f>
        <v>10</v>
      </c>
      <c r="D10" s="26">
        <f>data!$E9*VLOOKUP(data!$C9,data!$H$5:$L$7,4)</f>
        <v>15</v>
      </c>
      <c r="E10" s="26">
        <f>data!$E9*VLOOKUP(data!$C9,data!$H$5:$L$7,5)</f>
        <v>5</v>
      </c>
      <c r="F10" s="53">
        <f t="shared" si="0"/>
        <v>8.75</v>
      </c>
      <c r="H10">
        <v>5</v>
      </c>
      <c r="I10" s="16">
        <v>0</v>
      </c>
      <c r="J10" s="17">
        <v>0.99999999999333866</v>
      </c>
      <c r="K10" s="17">
        <v>0</v>
      </c>
      <c r="L10" s="18">
        <v>0</v>
      </c>
      <c r="M10" s="36">
        <f t="shared" si="1"/>
        <v>0.99999999999333866</v>
      </c>
      <c r="N10" s="32" t="s">
        <v>11</v>
      </c>
      <c r="O10" s="36">
        <v>1</v>
      </c>
    </row>
    <row r="11" spans="1:17" x14ac:dyDescent="0.25">
      <c r="A11">
        <v>6</v>
      </c>
      <c r="B11" s="25">
        <f>data!$E10*VLOOKUP(data!$C10,data!$H$5:$L$7,2)</f>
        <v>3</v>
      </c>
      <c r="C11" s="26">
        <f>data!$E10*VLOOKUP(data!$C10,data!$H$5:$L$7,3)</f>
        <v>6</v>
      </c>
      <c r="D11" s="26">
        <f>data!$E10*VLOOKUP(data!$C10,data!$H$5:$L$7,4)</f>
        <v>9</v>
      </c>
      <c r="E11" s="26">
        <f>data!$E10*VLOOKUP(data!$C10,data!$H$5:$L$7,5)</f>
        <v>3</v>
      </c>
      <c r="F11" s="53">
        <f t="shared" si="0"/>
        <v>5.25</v>
      </c>
      <c r="H11">
        <v>6</v>
      </c>
      <c r="I11" s="16">
        <v>0</v>
      </c>
      <c r="J11" s="17">
        <v>0.99999999999333866</v>
      </c>
      <c r="K11" s="17">
        <v>0</v>
      </c>
      <c r="L11" s="18">
        <v>0</v>
      </c>
      <c r="M11" s="36">
        <f t="shared" si="1"/>
        <v>0.99999999999333866</v>
      </c>
      <c r="N11" s="32" t="s">
        <v>11</v>
      </c>
      <c r="O11" s="36">
        <v>1</v>
      </c>
    </row>
    <row r="12" spans="1:17" x14ac:dyDescent="0.25">
      <c r="A12">
        <v>7</v>
      </c>
      <c r="B12" s="25">
        <f>data!$E11*VLOOKUP(data!$C11,data!$H$5:$L$7,2)</f>
        <v>1</v>
      </c>
      <c r="C12" s="26">
        <f>data!$E11*VLOOKUP(data!$C11,data!$H$5:$L$7,3)</f>
        <v>2</v>
      </c>
      <c r="D12" s="26">
        <f>data!$E11*VLOOKUP(data!$C11,data!$H$5:$L$7,4)</f>
        <v>3</v>
      </c>
      <c r="E12" s="26">
        <f>data!$E11*VLOOKUP(data!$C11,data!$H$5:$L$7,5)</f>
        <v>1</v>
      </c>
      <c r="F12" s="53">
        <f t="shared" si="0"/>
        <v>1.75</v>
      </c>
      <c r="H12">
        <v>7</v>
      </c>
      <c r="I12" s="16">
        <v>0</v>
      </c>
      <c r="J12" s="17">
        <v>0</v>
      </c>
      <c r="K12" s="17">
        <v>0.99999999999333866</v>
      </c>
      <c r="L12" s="18">
        <v>0</v>
      </c>
      <c r="M12" s="36">
        <f t="shared" si="1"/>
        <v>0.99999999999333866</v>
      </c>
      <c r="N12" s="32" t="s">
        <v>11</v>
      </c>
      <c r="O12" s="36">
        <v>1</v>
      </c>
    </row>
    <row r="13" spans="1:17" x14ac:dyDescent="0.25">
      <c r="A13">
        <v>8</v>
      </c>
      <c r="B13" s="25">
        <f>data!$E12*VLOOKUP(data!$C12,data!$H$5:$L$7,2)</f>
        <v>7</v>
      </c>
      <c r="C13" s="26">
        <f>data!$E12*VLOOKUP(data!$C12,data!$H$5:$L$7,3)</f>
        <v>14</v>
      </c>
      <c r="D13" s="26">
        <f>data!$E12*VLOOKUP(data!$C12,data!$H$5:$L$7,4)</f>
        <v>21</v>
      </c>
      <c r="E13" s="26">
        <f>data!$E12*VLOOKUP(data!$C12,data!$H$5:$L$7,5)</f>
        <v>7</v>
      </c>
      <c r="F13" s="53">
        <f t="shared" si="0"/>
        <v>12.25</v>
      </c>
      <c r="H13">
        <v>8</v>
      </c>
      <c r="I13" s="16">
        <v>0</v>
      </c>
      <c r="J13" s="17">
        <v>0.99999999999333866</v>
      </c>
      <c r="K13" s="17">
        <v>0</v>
      </c>
      <c r="L13" s="18">
        <v>0</v>
      </c>
      <c r="M13" s="36">
        <f t="shared" si="1"/>
        <v>0.99999999999333866</v>
      </c>
      <c r="N13" s="32" t="s">
        <v>11</v>
      </c>
      <c r="O13" s="36">
        <v>1</v>
      </c>
    </row>
    <row r="14" spans="1:17" x14ac:dyDescent="0.25">
      <c r="A14">
        <v>9</v>
      </c>
      <c r="B14" s="25">
        <f>data!$E13*VLOOKUP(data!$C13,data!$H$5:$L$7,2)</f>
        <v>1</v>
      </c>
      <c r="C14" s="26">
        <f>data!$E13*VLOOKUP(data!$C13,data!$H$5:$L$7,3)</f>
        <v>2</v>
      </c>
      <c r="D14" s="26">
        <f>data!$E13*VLOOKUP(data!$C13,data!$H$5:$L$7,4)</f>
        <v>3</v>
      </c>
      <c r="E14" s="26">
        <f>data!$E13*VLOOKUP(data!$C13,data!$H$5:$L$7,5)</f>
        <v>1</v>
      </c>
      <c r="F14" s="53">
        <f t="shared" si="0"/>
        <v>1.75</v>
      </c>
      <c r="H14">
        <v>9</v>
      </c>
      <c r="I14" s="16">
        <v>0</v>
      </c>
      <c r="J14" s="17">
        <v>0</v>
      </c>
      <c r="K14" s="17">
        <v>0.99999999999333877</v>
      </c>
      <c r="L14" s="18">
        <v>0</v>
      </c>
      <c r="M14" s="36">
        <f t="shared" si="1"/>
        <v>0.99999999999333877</v>
      </c>
      <c r="N14" s="32" t="s">
        <v>11</v>
      </c>
      <c r="O14" s="36">
        <v>1</v>
      </c>
    </row>
    <row r="15" spans="1:17" x14ac:dyDescent="0.25">
      <c r="A15">
        <v>10</v>
      </c>
      <c r="B15" s="25">
        <f>data!$E14*VLOOKUP(data!$C14,data!$H$5:$L$7,2)</f>
        <v>4</v>
      </c>
      <c r="C15" s="26">
        <f>data!$E14*VLOOKUP(data!$C14,data!$H$5:$L$7,3)</f>
        <v>8</v>
      </c>
      <c r="D15" s="26">
        <f>data!$E14*VLOOKUP(data!$C14,data!$H$5:$L$7,4)</f>
        <v>12</v>
      </c>
      <c r="E15" s="26">
        <f>data!$E14*VLOOKUP(data!$C14,data!$H$5:$L$7,5)</f>
        <v>4</v>
      </c>
      <c r="F15" s="53">
        <f t="shared" si="0"/>
        <v>7</v>
      </c>
      <c r="H15">
        <v>10</v>
      </c>
      <c r="I15" s="16">
        <v>0</v>
      </c>
      <c r="J15" s="17">
        <v>0.99999999999333866</v>
      </c>
      <c r="K15" s="17">
        <v>0</v>
      </c>
      <c r="L15" s="18">
        <v>0</v>
      </c>
      <c r="M15" s="36">
        <f t="shared" si="1"/>
        <v>0.99999999999333866</v>
      </c>
      <c r="N15" s="32" t="s">
        <v>11</v>
      </c>
      <c r="O15" s="36">
        <v>1</v>
      </c>
    </row>
    <row r="16" spans="1:17" x14ac:dyDescent="0.25">
      <c r="A16">
        <v>11</v>
      </c>
      <c r="B16" s="25">
        <f>data!$E15*VLOOKUP(data!$C15,data!$H$5:$L$7,2)</f>
        <v>0</v>
      </c>
      <c r="C16" s="26">
        <f>data!$E15*VLOOKUP(data!$C15,data!$H$5:$L$7,3)</f>
        <v>0</v>
      </c>
      <c r="D16" s="26">
        <f>data!$E15*VLOOKUP(data!$C15,data!$H$5:$L$7,4)</f>
        <v>0</v>
      </c>
      <c r="E16" s="26">
        <f>data!$E15*VLOOKUP(data!$C15,data!$H$5:$L$7,5)</f>
        <v>0</v>
      </c>
      <c r="F16" s="53">
        <f t="shared" si="0"/>
        <v>0</v>
      </c>
      <c r="H16">
        <v>11</v>
      </c>
      <c r="I16" s="16">
        <v>0</v>
      </c>
      <c r="J16" s="17">
        <v>0</v>
      </c>
      <c r="K16" s="17">
        <v>0.99999999999333855</v>
      </c>
      <c r="L16" s="18">
        <v>0</v>
      </c>
      <c r="M16" s="36">
        <f t="shared" si="1"/>
        <v>0.99999999999333855</v>
      </c>
      <c r="N16" s="32" t="s">
        <v>11</v>
      </c>
      <c r="O16" s="36">
        <v>1</v>
      </c>
    </row>
    <row r="17" spans="1:15" x14ac:dyDescent="0.25">
      <c r="A17">
        <v>12</v>
      </c>
      <c r="B17" s="25">
        <f>data!$E16*VLOOKUP(data!$C16,data!$H$5:$L$7,2)</f>
        <v>4</v>
      </c>
      <c r="C17" s="26">
        <f>data!$E16*VLOOKUP(data!$C16,data!$H$5:$L$7,3)</f>
        <v>4</v>
      </c>
      <c r="D17" s="26">
        <f>data!$E16*VLOOKUP(data!$C16,data!$H$5:$L$7,4)</f>
        <v>4</v>
      </c>
      <c r="E17" s="26">
        <f>data!$E16*VLOOKUP(data!$C16,data!$H$5:$L$7,5)</f>
        <v>8</v>
      </c>
      <c r="F17" s="53">
        <f t="shared" si="0"/>
        <v>5</v>
      </c>
      <c r="H17">
        <v>12</v>
      </c>
      <c r="I17" s="16">
        <v>0</v>
      </c>
      <c r="J17" s="17">
        <v>0</v>
      </c>
      <c r="K17" s="17">
        <v>0.99999999999333866</v>
      </c>
      <c r="L17" s="18">
        <v>0</v>
      </c>
      <c r="M17" s="36">
        <f t="shared" si="1"/>
        <v>0.99999999999333866</v>
      </c>
      <c r="N17" s="32" t="s">
        <v>11</v>
      </c>
      <c r="O17" s="36">
        <v>1</v>
      </c>
    </row>
    <row r="18" spans="1:15" x14ac:dyDescent="0.25">
      <c r="A18">
        <v>13</v>
      </c>
      <c r="B18" s="25">
        <f>data!$E17*VLOOKUP(data!$C17,data!$H$5:$L$7,2)</f>
        <v>3</v>
      </c>
      <c r="C18" s="26">
        <f>data!$E17*VLOOKUP(data!$C17,data!$H$5:$L$7,3)</f>
        <v>6</v>
      </c>
      <c r="D18" s="26">
        <f>data!$E17*VLOOKUP(data!$C17,data!$H$5:$L$7,4)</f>
        <v>9</v>
      </c>
      <c r="E18" s="26">
        <f>data!$E17*VLOOKUP(data!$C17,data!$H$5:$L$7,5)</f>
        <v>3</v>
      </c>
      <c r="F18" s="53">
        <f t="shared" si="0"/>
        <v>5.25</v>
      </c>
      <c r="H18">
        <v>13</v>
      </c>
      <c r="I18" s="16">
        <v>0</v>
      </c>
      <c r="J18" s="17">
        <v>0.99999999999333866</v>
      </c>
      <c r="K18" s="17">
        <v>0</v>
      </c>
      <c r="L18" s="18">
        <v>0</v>
      </c>
      <c r="M18" s="36">
        <f t="shared" si="1"/>
        <v>0.99999999999333866</v>
      </c>
      <c r="N18" s="32" t="s">
        <v>11</v>
      </c>
      <c r="O18" s="36">
        <v>1</v>
      </c>
    </row>
    <row r="19" spans="1:15" x14ac:dyDescent="0.25">
      <c r="A19">
        <v>14</v>
      </c>
      <c r="B19" s="25">
        <f>data!$E18*VLOOKUP(data!$C18,data!$H$5:$L$7,2)</f>
        <v>0</v>
      </c>
      <c r="C19" s="26">
        <f>data!$E18*VLOOKUP(data!$C18,data!$H$5:$L$7,3)</f>
        <v>0</v>
      </c>
      <c r="D19" s="26">
        <f>data!$E18*VLOOKUP(data!$C18,data!$H$5:$L$7,4)</f>
        <v>0</v>
      </c>
      <c r="E19" s="26">
        <f>data!$E18*VLOOKUP(data!$C18,data!$H$5:$L$7,5)</f>
        <v>0</v>
      </c>
      <c r="F19" s="53">
        <f t="shared" si="0"/>
        <v>0</v>
      </c>
      <c r="H19">
        <v>14</v>
      </c>
      <c r="I19" s="16">
        <v>0</v>
      </c>
      <c r="J19" s="17">
        <v>0</v>
      </c>
      <c r="K19" s="17">
        <v>0.99999999999333866</v>
      </c>
      <c r="L19" s="18">
        <v>0</v>
      </c>
      <c r="M19" s="36">
        <f t="shared" si="1"/>
        <v>0.99999999999333866</v>
      </c>
      <c r="N19" s="32" t="s">
        <v>11</v>
      </c>
      <c r="O19" s="36">
        <v>1</v>
      </c>
    </row>
    <row r="20" spans="1:15" x14ac:dyDescent="0.25">
      <c r="A20">
        <v>15</v>
      </c>
      <c r="B20" s="25">
        <f>data!$E19*VLOOKUP(data!$C19,data!$H$5:$L$7,2)</f>
        <v>2</v>
      </c>
      <c r="C20" s="26">
        <f>data!$E19*VLOOKUP(data!$C19,data!$H$5:$L$7,3)</f>
        <v>4</v>
      </c>
      <c r="D20" s="26">
        <f>data!$E19*VLOOKUP(data!$C19,data!$H$5:$L$7,4)</f>
        <v>6</v>
      </c>
      <c r="E20" s="26">
        <f>data!$E19*VLOOKUP(data!$C19,data!$H$5:$L$7,5)</f>
        <v>2</v>
      </c>
      <c r="F20" s="53">
        <f t="shared" si="0"/>
        <v>3.5</v>
      </c>
      <c r="H20">
        <v>15</v>
      </c>
      <c r="I20" s="16">
        <v>0</v>
      </c>
      <c r="J20" s="17">
        <v>0.99999999999333877</v>
      </c>
      <c r="K20" s="17">
        <v>0</v>
      </c>
      <c r="L20" s="18">
        <v>0</v>
      </c>
      <c r="M20" s="36">
        <f t="shared" si="1"/>
        <v>0.99999999999333877</v>
      </c>
      <c r="N20" s="32" t="s">
        <v>11</v>
      </c>
      <c r="O20" s="36">
        <v>1</v>
      </c>
    </row>
    <row r="21" spans="1:15" x14ac:dyDescent="0.25">
      <c r="A21">
        <v>16</v>
      </c>
      <c r="B21" s="25">
        <f>data!$E20*VLOOKUP(data!$C20,data!$H$5:$L$7,2)</f>
        <v>7</v>
      </c>
      <c r="C21" s="26">
        <f>data!$E20*VLOOKUP(data!$C20,data!$H$5:$L$7,3)</f>
        <v>7</v>
      </c>
      <c r="D21" s="26">
        <f>data!$E20*VLOOKUP(data!$C20,data!$H$5:$L$7,4)</f>
        <v>7</v>
      </c>
      <c r="E21" s="26">
        <f>data!$E20*VLOOKUP(data!$C20,data!$H$5:$L$7,5)</f>
        <v>14</v>
      </c>
      <c r="F21" s="53">
        <f t="shared" si="0"/>
        <v>8.75</v>
      </c>
      <c r="H21">
        <v>16</v>
      </c>
      <c r="I21" s="16">
        <v>0.99999999999333866</v>
      </c>
      <c r="J21" s="17">
        <v>0</v>
      </c>
      <c r="K21" s="17">
        <v>0</v>
      </c>
      <c r="L21" s="18">
        <v>0</v>
      </c>
      <c r="M21" s="36">
        <f t="shared" si="1"/>
        <v>0.99999999999333866</v>
      </c>
      <c r="N21" s="32" t="s">
        <v>11</v>
      </c>
      <c r="O21" s="36">
        <v>1</v>
      </c>
    </row>
    <row r="22" spans="1:15" x14ac:dyDescent="0.25">
      <c r="A22">
        <v>17</v>
      </c>
      <c r="B22" s="25">
        <f>data!$E21*VLOOKUP(data!$C21,data!$H$5:$L$7,2)</f>
        <v>1</v>
      </c>
      <c r="C22" s="26">
        <f>data!$E21*VLOOKUP(data!$C21,data!$H$5:$L$7,3)</f>
        <v>2</v>
      </c>
      <c r="D22" s="26">
        <f>data!$E21*VLOOKUP(data!$C21,data!$H$5:$L$7,4)</f>
        <v>3</v>
      </c>
      <c r="E22" s="26">
        <f>data!$E21*VLOOKUP(data!$C21,data!$H$5:$L$7,5)</f>
        <v>1</v>
      </c>
      <c r="F22" s="53">
        <f t="shared" si="0"/>
        <v>1.75</v>
      </c>
      <c r="H22">
        <v>17</v>
      </c>
      <c r="I22" s="16">
        <v>0.99999999944921947</v>
      </c>
      <c r="J22" s="17">
        <v>5.5078053233256808E-10</v>
      </c>
      <c r="K22" s="17">
        <v>0</v>
      </c>
      <c r="L22" s="18">
        <v>0</v>
      </c>
      <c r="M22" s="36">
        <f t="shared" si="1"/>
        <v>1</v>
      </c>
      <c r="N22" s="32" t="s">
        <v>11</v>
      </c>
      <c r="O22" s="36">
        <v>1</v>
      </c>
    </row>
    <row r="23" spans="1:15" x14ac:dyDescent="0.25">
      <c r="A23">
        <v>18</v>
      </c>
      <c r="B23" s="25">
        <f>data!$E22*VLOOKUP(data!$C22,data!$H$5:$L$7,2)</f>
        <v>2</v>
      </c>
      <c r="C23" s="26">
        <f>data!$E22*VLOOKUP(data!$C22,data!$H$5:$L$7,3)</f>
        <v>2</v>
      </c>
      <c r="D23" s="26">
        <f>data!$E22*VLOOKUP(data!$C22,data!$H$5:$L$7,4)</f>
        <v>2</v>
      </c>
      <c r="E23" s="26">
        <f>data!$E22*VLOOKUP(data!$C22,data!$H$5:$L$7,5)</f>
        <v>4</v>
      </c>
      <c r="F23" s="53">
        <f t="shared" si="0"/>
        <v>2.5</v>
      </c>
      <c r="H23">
        <v>18</v>
      </c>
      <c r="I23" s="16">
        <v>0</v>
      </c>
      <c r="J23" s="17">
        <v>0</v>
      </c>
      <c r="K23" s="17">
        <v>0.99999999999333866</v>
      </c>
      <c r="L23" s="18">
        <v>0</v>
      </c>
      <c r="M23" s="36">
        <f t="shared" si="1"/>
        <v>0.99999999999333866</v>
      </c>
      <c r="N23" s="32" t="s">
        <v>11</v>
      </c>
      <c r="O23" s="36">
        <v>1</v>
      </c>
    </row>
    <row r="24" spans="1:15" x14ac:dyDescent="0.25">
      <c r="A24">
        <v>19</v>
      </c>
      <c r="B24" s="25">
        <f>data!$E23*VLOOKUP(data!$C23,data!$H$5:$L$7,2)</f>
        <v>1</v>
      </c>
      <c r="C24" s="26">
        <f>data!$E23*VLOOKUP(data!$C23,data!$H$5:$L$7,3)</f>
        <v>1</v>
      </c>
      <c r="D24" s="26">
        <f>data!$E23*VLOOKUP(data!$C23,data!$H$5:$L$7,4)</f>
        <v>1</v>
      </c>
      <c r="E24" s="26">
        <f>data!$E23*VLOOKUP(data!$C23,data!$H$5:$L$7,5)</f>
        <v>2</v>
      </c>
      <c r="F24" s="53">
        <f t="shared" si="0"/>
        <v>1.25</v>
      </c>
      <c r="H24">
        <v>19</v>
      </c>
      <c r="I24" s="16">
        <v>0</v>
      </c>
      <c r="J24" s="17">
        <v>0</v>
      </c>
      <c r="K24" s="17">
        <v>0.99999999999333866</v>
      </c>
      <c r="L24" s="18">
        <v>0</v>
      </c>
      <c r="M24" s="36">
        <f t="shared" si="1"/>
        <v>0.99999999999333866</v>
      </c>
      <c r="N24" s="32" t="s">
        <v>11</v>
      </c>
      <c r="O24" s="36">
        <v>1</v>
      </c>
    </row>
    <row r="25" spans="1:15" x14ac:dyDescent="0.25">
      <c r="A25">
        <v>20</v>
      </c>
      <c r="B25" s="25">
        <f>data!$E24*VLOOKUP(data!$C24,data!$H$5:$L$7,2)</f>
        <v>2</v>
      </c>
      <c r="C25" s="26">
        <f>data!$E24*VLOOKUP(data!$C24,data!$H$5:$L$7,3)</f>
        <v>4</v>
      </c>
      <c r="D25" s="26">
        <f>data!$E24*VLOOKUP(data!$C24,data!$H$5:$L$7,4)</f>
        <v>6</v>
      </c>
      <c r="E25" s="26">
        <f>data!$E24*VLOOKUP(data!$C24,data!$H$5:$L$7,5)</f>
        <v>2</v>
      </c>
      <c r="F25" s="53">
        <f t="shared" si="0"/>
        <v>3.5</v>
      </c>
      <c r="H25">
        <v>20</v>
      </c>
      <c r="I25" s="16">
        <v>0</v>
      </c>
      <c r="J25" s="17">
        <v>0.99999999999333866</v>
      </c>
      <c r="K25" s="17">
        <v>0</v>
      </c>
      <c r="L25" s="18">
        <v>0</v>
      </c>
      <c r="M25" s="36">
        <f t="shared" si="1"/>
        <v>0.99999999999333866</v>
      </c>
      <c r="N25" s="32" t="s">
        <v>11</v>
      </c>
      <c r="O25" s="36">
        <v>1</v>
      </c>
    </row>
    <row r="26" spans="1:15" x14ac:dyDescent="0.25">
      <c r="A26">
        <v>21</v>
      </c>
      <c r="B26" s="25">
        <f>data!$E25*VLOOKUP(data!$C25,data!$H$5:$L$7,2)</f>
        <v>1</v>
      </c>
      <c r="C26" s="26">
        <f>data!$E25*VLOOKUP(data!$C25,data!$H$5:$L$7,3)</f>
        <v>2</v>
      </c>
      <c r="D26" s="26">
        <f>data!$E25*VLOOKUP(data!$C25,data!$H$5:$L$7,4)</f>
        <v>3</v>
      </c>
      <c r="E26" s="26">
        <f>data!$E25*VLOOKUP(data!$C25,data!$H$5:$L$7,5)</f>
        <v>1</v>
      </c>
      <c r="F26" s="53">
        <f t="shared" si="0"/>
        <v>1.75</v>
      </c>
      <c r="H26">
        <v>21</v>
      </c>
      <c r="I26" s="16">
        <v>0</v>
      </c>
      <c r="J26" s="17">
        <v>0</v>
      </c>
      <c r="K26" s="17">
        <v>1</v>
      </c>
      <c r="L26" s="18">
        <v>0</v>
      </c>
      <c r="M26" s="36">
        <f t="shared" si="1"/>
        <v>1</v>
      </c>
      <c r="N26" s="32" t="s">
        <v>11</v>
      </c>
      <c r="O26" s="36">
        <v>1</v>
      </c>
    </row>
    <row r="27" spans="1:15" x14ac:dyDescent="0.25">
      <c r="A27">
        <v>22</v>
      </c>
      <c r="B27" s="25">
        <f>data!$E26*VLOOKUP(data!$C26,data!$H$5:$L$7,2)</f>
        <v>25</v>
      </c>
      <c r="C27" s="26">
        <f>data!$E26*VLOOKUP(data!$C26,data!$H$5:$L$7,3)</f>
        <v>50</v>
      </c>
      <c r="D27" s="26">
        <f>data!$E26*VLOOKUP(data!$C26,data!$H$5:$L$7,4)</f>
        <v>75</v>
      </c>
      <c r="E27" s="26">
        <f>data!$E26*VLOOKUP(data!$C26,data!$H$5:$L$7,5)</f>
        <v>25</v>
      </c>
      <c r="F27" s="53">
        <f t="shared" si="0"/>
        <v>43.75</v>
      </c>
      <c r="H27">
        <v>22</v>
      </c>
      <c r="I27" s="16">
        <v>0</v>
      </c>
      <c r="J27" s="17">
        <v>0.99999999999333866</v>
      </c>
      <c r="K27" s="17">
        <v>0</v>
      </c>
      <c r="L27" s="18">
        <v>0</v>
      </c>
      <c r="M27" s="36">
        <f t="shared" si="1"/>
        <v>0.99999999999333866</v>
      </c>
      <c r="N27" s="32" t="s">
        <v>11</v>
      </c>
      <c r="O27" s="36">
        <v>1</v>
      </c>
    </row>
    <row r="28" spans="1:15" x14ac:dyDescent="0.25">
      <c r="A28">
        <v>23</v>
      </c>
      <c r="B28" s="25">
        <f>data!$E27*VLOOKUP(data!$C27,data!$H$5:$L$7,2)</f>
        <v>1</v>
      </c>
      <c r="C28" s="26">
        <f>data!$E27*VLOOKUP(data!$C27,data!$H$5:$L$7,3)</f>
        <v>2</v>
      </c>
      <c r="D28" s="26">
        <f>data!$E27*VLOOKUP(data!$C27,data!$H$5:$L$7,4)</f>
        <v>3</v>
      </c>
      <c r="E28" s="26">
        <f>data!$E27*VLOOKUP(data!$C27,data!$H$5:$L$7,5)</f>
        <v>1</v>
      </c>
      <c r="F28" s="53">
        <f t="shared" si="0"/>
        <v>1.75</v>
      </c>
      <c r="H28">
        <v>23</v>
      </c>
      <c r="I28" s="16">
        <v>0</v>
      </c>
      <c r="J28" s="17">
        <v>0</v>
      </c>
      <c r="K28" s="17">
        <v>1</v>
      </c>
      <c r="L28" s="18">
        <v>0</v>
      </c>
      <c r="M28" s="36">
        <f t="shared" si="1"/>
        <v>1</v>
      </c>
      <c r="N28" s="32" t="s">
        <v>11</v>
      </c>
      <c r="O28" s="36">
        <v>1</v>
      </c>
    </row>
    <row r="29" spans="1:15" x14ac:dyDescent="0.25">
      <c r="A29">
        <v>24</v>
      </c>
      <c r="B29" s="25">
        <f>data!$E28*VLOOKUP(data!$C28,data!$H$5:$L$7,2)</f>
        <v>0</v>
      </c>
      <c r="C29" s="26">
        <f>data!$E28*VLOOKUP(data!$C28,data!$H$5:$L$7,3)</f>
        <v>0</v>
      </c>
      <c r="D29" s="26">
        <f>data!$E28*VLOOKUP(data!$C28,data!$H$5:$L$7,4)</f>
        <v>0</v>
      </c>
      <c r="E29" s="26">
        <f>data!$E28*VLOOKUP(data!$C28,data!$H$5:$L$7,5)</f>
        <v>0</v>
      </c>
      <c r="F29" s="53">
        <f t="shared" si="0"/>
        <v>0</v>
      </c>
      <c r="H29">
        <v>24</v>
      </c>
      <c r="I29" s="16">
        <v>0.99999999999333866</v>
      </c>
      <c r="J29" s="17">
        <v>0</v>
      </c>
      <c r="K29" s="17">
        <v>0</v>
      </c>
      <c r="L29" s="18">
        <v>0</v>
      </c>
      <c r="M29" s="36">
        <f t="shared" si="1"/>
        <v>0.99999999999333866</v>
      </c>
      <c r="N29" s="32" t="s">
        <v>11</v>
      </c>
      <c r="O29" s="36">
        <v>1</v>
      </c>
    </row>
    <row r="30" spans="1:15" x14ac:dyDescent="0.25">
      <c r="A30">
        <v>25</v>
      </c>
      <c r="B30" s="25">
        <f>data!$E29*VLOOKUP(data!$C29,data!$H$5:$L$7,2)</f>
        <v>1</v>
      </c>
      <c r="C30" s="26">
        <f>data!$E29*VLOOKUP(data!$C29,data!$H$5:$L$7,3)</f>
        <v>2</v>
      </c>
      <c r="D30" s="26">
        <f>data!$E29*VLOOKUP(data!$C29,data!$H$5:$L$7,4)</f>
        <v>3</v>
      </c>
      <c r="E30" s="26">
        <f>data!$E29*VLOOKUP(data!$C29,data!$H$5:$L$7,5)</f>
        <v>1</v>
      </c>
      <c r="F30" s="53">
        <f t="shared" si="0"/>
        <v>1.75</v>
      </c>
      <c r="H30">
        <v>25</v>
      </c>
      <c r="I30" s="16">
        <v>0</v>
      </c>
      <c r="J30" s="17">
        <v>0</v>
      </c>
      <c r="K30" s="17">
        <v>1</v>
      </c>
      <c r="L30" s="18">
        <v>0</v>
      </c>
      <c r="M30" s="36">
        <f t="shared" si="1"/>
        <v>1</v>
      </c>
      <c r="N30" s="32" t="s">
        <v>11</v>
      </c>
      <c r="O30" s="36">
        <v>1</v>
      </c>
    </row>
    <row r="31" spans="1:15" x14ac:dyDescent="0.25">
      <c r="A31">
        <v>26</v>
      </c>
      <c r="B31" s="25">
        <f>data!$E30*VLOOKUP(data!$C30,data!$H$5:$L$7,2)</f>
        <v>1</v>
      </c>
      <c r="C31" s="26">
        <f>data!$E30*VLOOKUP(data!$C30,data!$H$5:$L$7,3)</f>
        <v>2</v>
      </c>
      <c r="D31" s="26">
        <f>data!$E30*VLOOKUP(data!$C30,data!$H$5:$L$7,4)</f>
        <v>3</v>
      </c>
      <c r="E31" s="26">
        <f>data!$E30*VLOOKUP(data!$C30,data!$H$5:$L$7,5)</f>
        <v>1</v>
      </c>
      <c r="F31" s="53">
        <f t="shared" si="0"/>
        <v>1.75</v>
      </c>
      <c r="H31">
        <v>26</v>
      </c>
      <c r="I31" s="16">
        <v>0.99999999999333866</v>
      </c>
      <c r="J31" s="17">
        <v>0</v>
      </c>
      <c r="K31" s="17">
        <v>0</v>
      </c>
      <c r="L31" s="18">
        <v>0</v>
      </c>
      <c r="M31" s="36">
        <f t="shared" si="1"/>
        <v>0.99999999999333866</v>
      </c>
      <c r="N31" s="32" t="s">
        <v>11</v>
      </c>
      <c r="O31" s="36">
        <v>1</v>
      </c>
    </row>
    <row r="32" spans="1:15" x14ac:dyDescent="0.25">
      <c r="A32">
        <v>27</v>
      </c>
      <c r="B32" s="25">
        <f>data!$E31*VLOOKUP(data!$C31,data!$H$5:$L$7,2)</f>
        <v>1</v>
      </c>
      <c r="C32" s="26">
        <f>data!$E31*VLOOKUP(data!$C31,data!$H$5:$L$7,3)</f>
        <v>2</v>
      </c>
      <c r="D32" s="26">
        <f>data!$E31*VLOOKUP(data!$C31,data!$H$5:$L$7,4)</f>
        <v>3</v>
      </c>
      <c r="E32" s="26">
        <f>data!$E31*VLOOKUP(data!$C31,data!$H$5:$L$7,5)</f>
        <v>1</v>
      </c>
      <c r="F32" s="53">
        <f t="shared" si="0"/>
        <v>1.75</v>
      </c>
      <c r="H32">
        <v>27</v>
      </c>
      <c r="I32" s="16">
        <v>-5.5325014964152239E-43</v>
      </c>
      <c r="J32" s="17">
        <v>0</v>
      </c>
      <c r="K32" s="17">
        <v>1</v>
      </c>
      <c r="L32" s="18">
        <v>0</v>
      </c>
      <c r="M32" s="36">
        <f t="shared" si="1"/>
        <v>1</v>
      </c>
      <c r="N32" s="32" t="s">
        <v>11</v>
      </c>
      <c r="O32" s="36">
        <v>1</v>
      </c>
    </row>
    <row r="33" spans="1:15" x14ac:dyDescent="0.25">
      <c r="A33">
        <v>28</v>
      </c>
      <c r="B33" s="25">
        <f>data!$E32*VLOOKUP(data!$C32,data!$H$5:$L$7,2)</f>
        <v>0</v>
      </c>
      <c r="C33" s="26">
        <f>data!$E32*VLOOKUP(data!$C32,data!$H$5:$L$7,3)</f>
        <v>0</v>
      </c>
      <c r="D33" s="26">
        <f>data!$E32*VLOOKUP(data!$C32,data!$H$5:$L$7,4)</f>
        <v>0</v>
      </c>
      <c r="E33" s="26">
        <f>data!$E32*VLOOKUP(data!$C32,data!$H$5:$L$7,5)</f>
        <v>0</v>
      </c>
      <c r="F33" s="53">
        <f t="shared" si="0"/>
        <v>0</v>
      </c>
      <c r="H33">
        <v>28</v>
      </c>
      <c r="I33" s="16">
        <v>0.99999999999333866</v>
      </c>
      <c r="J33" s="17">
        <v>0</v>
      </c>
      <c r="K33" s="17">
        <v>0</v>
      </c>
      <c r="L33" s="18">
        <v>0</v>
      </c>
      <c r="M33" s="36">
        <f t="shared" si="1"/>
        <v>0.99999999999333866</v>
      </c>
      <c r="N33" s="32" t="s">
        <v>11</v>
      </c>
      <c r="O33" s="36">
        <v>1</v>
      </c>
    </row>
    <row r="34" spans="1:15" x14ac:dyDescent="0.25">
      <c r="A34">
        <v>29</v>
      </c>
      <c r="B34" s="25">
        <f>data!$E33*VLOOKUP(data!$C33,data!$H$5:$L$7,2)</f>
        <v>2</v>
      </c>
      <c r="C34" s="26">
        <f>data!$E33*VLOOKUP(data!$C33,data!$H$5:$L$7,3)</f>
        <v>4</v>
      </c>
      <c r="D34" s="26">
        <f>data!$E33*VLOOKUP(data!$C33,data!$H$5:$L$7,4)</f>
        <v>6</v>
      </c>
      <c r="E34" s="26">
        <f>data!$E33*VLOOKUP(data!$C33,data!$H$5:$L$7,5)</f>
        <v>2</v>
      </c>
      <c r="F34" s="53">
        <f t="shared" si="0"/>
        <v>3.5</v>
      </c>
      <c r="H34">
        <v>29</v>
      </c>
      <c r="I34" s="16">
        <v>0</v>
      </c>
      <c r="J34" s="17">
        <v>0.99999999999333866</v>
      </c>
      <c r="K34" s="17">
        <v>0</v>
      </c>
      <c r="L34" s="18">
        <v>0</v>
      </c>
      <c r="M34" s="36">
        <f t="shared" si="1"/>
        <v>0.99999999999333866</v>
      </c>
      <c r="N34" s="32" t="s">
        <v>11</v>
      </c>
      <c r="O34" s="36">
        <v>1</v>
      </c>
    </row>
    <row r="35" spans="1:15" x14ac:dyDescent="0.25">
      <c r="A35">
        <v>30</v>
      </c>
      <c r="B35" s="25">
        <f>data!$E34*VLOOKUP(data!$C34,data!$H$5:$L$7,2)</f>
        <v>1</v>
      </c>
      <c r="C35" s="26">
        <f>data!$E34*VLOOKUP(data!$C34,data!$H$5:$L$7,3)</f>
        <v>2</v>
      </c>
      <c r="D35" s="26">
        <f>data!$E34*VLOOKUP(data!$C34,data!$H$5:$L$7,4)</f>
        <v>3</v>
      </c>
      <c r="E35" s="26">
        <f>data!$E34*VLOOKUP(data!$C34,data!$H$5:$L$7,5)</f>
        <v>1</v>
      </c>
      <c r="F35" s="53">
        <f t="shared" si="0"/>
        <v>1.75</v>
      </c>
      <c r="H35">
        <v>30</v>
      </c>
      <c r="I35" s="16">
        <v>0</v>
      </c>
      <c r="J35" s="17">
        <v>0.99999999999333866</v>
      </c>
      <c r="K35" s="17">
        <v>0</v>
      </c>
      <c r="L35" s="18">
        <v>0</v>
      </c>
      <c r="M35" s="36">
        <f t="shared" si="1"/>
        <v>0.99999999999333866</v>
      </c>
      <c r="N35" s="32" t="s">
        <v>11</v>
      </c>
      <c r="O35" s="36">
        <v>1</v>
      </c>
    </row>
    <row r="36" spans="1:15" x14ac:dyDescent="0.25">
      <c r="A36">
        <v>31</v>
      </c>
      <c r="B36" s="25">
        <f>data!$E35*VLOOKUP(data!$C35,data!$H$5:$L$7,2)</f>
        <v>0</v>
      </c>
      <c r="C36" s="26">
        <f>data!$E35*VLOOKUP(data!$C35,data!$H$5:$L$7,3)</f>
        <v>0</v>
      </c>
      <c r="D36" s="26">
        <f>data!$E35*VLOOKUP(data!$C35,data!$H$5:$L$7,4)</f>
        <v>0</v>
      </c>
      <c r="E36" s="26">
        <f>data!$E35*VLOOKUP(data!$C35,data!$H$5:$L$7,5)</f>
        <v>0</v>
      </c>
      <c r="F36" s="53">
        <f t="shared" si="0"/>
        <v>0</v>
      </c>
      <c r="H36">
        <v>31</v>
      </c>
      <c r="I36" s="16">
        <v>0.99999999999333866</v>
      </c>
      <c r="J36" s="17">
        <v>0</v>
      </c>
      <c r="K36" s="17">
        <v>0</v>
      </c>
      <c r="L36" s="18">
        <v>0</v>
      </c>
      <c r="M36" s="36">
        <f t="shared" si="1"/>
        <v>0.99999999999333866</v>
      </c>
      <c r="N36" s="32" t="s">
        <v>11</v>
      </c>
      <c r="O36" s="36">
        <v>1</v>
      </c>
    </row>
    <row r="37" spans="1:15" x14ac:dyDescent="0.25">
      <c r="A37">
        <v>32</v>
      </c>
      <c r="B37" s="25">
        <f>data!$E36*VLOOKUP(data!$C36,data!$H$5:$L$7,2)</f>
        <v>2</v>
      </c>
      <c r="C37" s="26">
        <f>data!$E36*VLOOKUP(data!$C36,data!$H$5:$L$7,3)</f>
        <v>4</v>
      </c>
      <c r="D37" s="26">
        <f>data!$E36*VLOOKUP(data!$C36,data!$H$5:$L$7,4)</f>
        <v>6</v>
      </c>
      <c r="E37" s="26">
        <f>data!$E36*VLOOKUP(data!$C36,data!$H$5:$L$7,5)</f>
        <v>2</v>
      </c>
      <c r="F37" s="53">
        <f t="shared" si="0"/>
        <v>3.5</v>
      </c>
      <c r="H37">
        <v>32</v>
      </c>
      <c r="I37" s="16">
        <v>0</v>
      </c>
      <c r="J37" s="17">
        <v>0.99999999999333866</v>
      </c>
      <c r="K37" s="17">
        <v>0</v>
      </c>
      <c r="L37" s="18">
        <v>0</v>
      </c>
      <c r="M37" s="36">
        <f t="shared" si="1"/>
        <v>0.99999999999333866</v>
      </c>
      <c r="N37" s="32" t="s">
        <v>11</v>
      </c>
      <c r="O37" s="36">
        <v>1</v>
      </c>
    </row>
    <row r="38" spans="1:15" x14ac:dyDescent="0.25">
      <c r="A38">
        <v>33</v>
      </c>
      <c r="B38" s="25">
        <f>data!$E37*VLOOKUP(data!$C37,data!$H$5:$L$7,2)</f>
        <v>34</v>
      </c>
      <c r="C38" s="26">
        <f>data!$E37*VLOOKUP(data!$C37,data!$H$5:$L$7,3)</f>
        <v>34</v>
      </c>
      <c r="D38" s="26">
        <f>data!$E37*VLOOKUP(data!$C37,data!$H$5:$L$7,4)</f>
        <v>34</v>
      </c>
      <c r="E38" s="26">
        <f>data!$E37*VLOOKUP(data!$C37,data!$H$5:$L$7,5)</f>
        <v>68</v>
      </c>
      <c r="F38" s="53">
        <f t="shared" si="0"/>
        <v>42.5</v>
      </c>
      <c r="H38">
        <v>33</v>
      </c>
      <c r="I38" s="16">
        <v>0.99999999999333866</v>
      </c>
      <c r="J38" s="17">
        <v>0</v>
      </c>
      <c r="K38" s="17">
        <v>0</v>
      </c>
      <c r="L38" s="18">
        <v>0</v>
      </c>
      <c r="M38" s="36">
        <f t="shared" si="1"/>
        <v>0.99999999999333866</v>
      </c>
      <c r="N38" s="32" t="s">
        <v>11</v>
      </c>
      <c r="O38" s="36">
        <v>1</v>
      </c>
    </row>
    <row r="39" spans="1:15" x14ac:dyDescent="0.25">
      <c r="A39">
        <v>34</v>
      </c>
      <c r="B39" s="25">
        <f>data!$E38*VLOOKUP(data!$C38,data!$H$5:$L$7,2)</f>
        <v>0</v>
      </c>
      <c r="C39" s="26">
        <f>data!$E38*VLOOKUP(data!$C38,data!$H$5:$L$7,3)</f>
        <v>0</v>
      </c>
      <c r="D39" s="26">
        <f>data!$E38*VLOOKUP(data!$C38,data!$H$5:$L$7,4)</f>
        <v>0</v>
      </c>
      <c r="E39" s="26">
        <f>data!$E38*VLOOKUP(data!$C38,data!$H$5:$L$7,5)</f>
        <v>0</v>
      </c>
      <c r="F39" s="53">
        <f t="shared" si="0"/>
        <v>0</v>
      </c>
      <c r="H39">
        <v>34</v>
      </c>
      <c r="I39" s="16">
        <v>0.99999999999333866</v>
      </c>
      <c r="J39" s="17">
        <v>0</v>
      </c>
      <c r="K39" s="17">
        <v>0</v>
      </c>
      <c r="L39" s="18">
        <v>0</v>
      </c>
      <c r="M39" s="36">
        <f t="shared" si="1"/>
        <v>0.99999999999333866</v>
      </c>
      <c r="N39" s="32" t="s">
        <v>11</v>
      </c>
      <c r="O39" s="36">
        <v>1</v>
      </c>
    </row>
    <row r="40" spans="1:15" x14ac:dyDescent="0.25">
      <c r="A40">
        <v>35</v>
      </c>
      <c r="B40" s="25">
        <f>data!$E39*VLOOKUP(data!$C39,data!$H$5:$L$7,2)</f>
        <v>1</v>
      </c>
      <c r="C40" s="26">
        <f>data!$E39*VLOOKUP(data!$C39,data!$H$5:$L$7,3)</f>
        <v>2</v>
      </c>
      <c r="D40" s="26">
        <f>data!$E39*VLOOKUP(data!$C39,data!$H$5:$L$7,4)</f>
        <v>3</v>
      </c>
      <c r="E40" s="26">
        <f>data!$E39*VLOOKUP(data!$C39,data!$H$5:$L$7,5)</f>
        <v>1</v>
      </c>
      <c r="F40" s="53">
        <f t="shared" si="0"/>
        <v>1.75</v>
      </c>
      <c r="H40">
        <v>35</v>
      </c>
      <c r="I40" s="16">
        <v>0.99999999999333866</v>
      </c>
      <c r="J40" s="17">
        <v>0</v>
      </c>
      <c r="K40" s="17">
        <v>0</v>
      </c>
      <c r="L40" s="18">
        <v>0</v>
      </c>
      <c r="M40" s="36">
        <f t="shared" si="1"/>
        <v>0.99999999999333866</v>
      </c>
      <c r="N40" s="32" t="s">
        <v>11</v>
      </c>
      <c r="O40" s="36">
        <v>1</v>
      </c>
    </row>
    <row r="41" spans="1:15" x14ac:dyDescent="0.25">
      <c r="A41">
        <v>36</v>
      </c>
      <c r="B41" s="25">
        <f>data!$E40*VLOOKUP(data!$C40,data!$H$5:$L$7,2)</f>
        <v>0</v>
      </c>
      <c r="C41" s="26">
        <f>data!$E40*VLOOKUP(data!$C40,data!$H$5:$L$7,3)</f>
        <v>0</v>
      </c>
      <c r="D41" s="26">
        <f>data!$E40*VLOOKUP(data!$C40,data!$H$5:$L$7,4)</f>
        <v>0</v>
      </c>
      <c r="E41" s="26">
        <f>data!$E40*VLOOKUP(data!$C40,data!$H$5:$L$7,5)</f>
        <v>0</v>
      </c>
      <c r="F41" s="53">
        <f t="shared" si="0"/>
        <v>0</v>
      </c>
      <c r="H41">
        <v>36</v>
      </c>
      <c r="I41" s="16">
        <v>0.99999999999333866</v>
      </c>
      <c r="J41" s="17">
        <v>0</v>
      </c>
      <c r="K41" s="17">
        <v>0</v>
      </c>
      <c r="L41" s="18">
        <v>0</v>
      </c>
      <c r="M41" s="36">
        <f t="shared" si="1"/>
        <v>0.99999999999333866</v>
      </c>
      <c r="N41" s="32" t="s">
        <v>11</v>
      </c>
      <c r="O41" s="36">
        <v>1</v>
      </c>
    </row>
    <row r="42" spans="1:15" x14ac:dyDescent="0.25">
      <c r="A42">
        <v>37</v>
      </c>
      <c r="B42" s="25">
        <f>data!$E41*VLOOKUP(data!$C41,data!$H$5:$L$7,2)</f>
        <v>3</v>
      </c>
      <c r="C42" s="26">
        <f>data!$E41*VLOOKUP(data!$C41,data!$H$5:$L$7,3)</f>
        <v>3</v>
      </c>
      <c r="D42" s="26">
        <f>data!$E41*VLOOKUP(data!$C41,data!$H$5:$L$7,4)</f>
        <v>3</v>
      </c>
      <c r="E42" s="26">
        <f>data!$E41*VLOOKUP(data!$C41,data!$H$5:$L$7,5)</f>
        <v>6</v>
      </c>
      <c r="F42" s="53">
        <f t="shared" si="0"/>
        <v>3.75</v>
      </c>
      <c r="H42">
        <v>37</v>
      </c>
      <c r="I42" s="16">
        <v>0</v>
      </c>
      <c r="J42" s="17">
        <v>0</v>
      </c>
      <c r="K42" s="17">
        <v>0.99999999999333866</v>
      </c>
      <c r="L42" s="18">
        <v>0</v>
      </c>
      <c r="M42" s="36">
        <f t="shared" si="1"/>
        <v>0.99999999999333866</v>
      </c>
      <c r="N42" s="32" t="s">
        <v>11</v>
      </c>
      <c r="O42" s="36">
        <v>1</v>
      </c>
    </row>
    <row r="43" spans="1:15" x14ac:dyDescent="0.25">
      <c r="A43">
        <v>38</v>
      </c>
      <c r="B43" s="25">
        <f>data!$E42*VLOOKUP(data!$C42,data!$H$5:$L$7,2)</f>
        <v>1</v>
      </c>
      <c r="C43" s="26">
        <f>data!$E42*VLOOKUP(data!$C42,data!$H$5:$L$7,3)</f>
        <v>1</v>
      </c>
      <c r="D43" s="26">
        <f>data!$E42*VLOOKUP(data!$C42,data!$H$5:$L$7,4)</f>
        <v>1</v>
      </c>
      <c r="E43" s="26">
        <f>data!$E42*VLOOKUP(data!$C42,data!$H$5:$L$7,5)</f>
        <v>2</v>
      </c>
      <c r="F43" s="53">
        <f t="shared" si="0"/>
        <v>1.25</v>
      </c>
      <c r="H43">
        <v>38</v>
      </c>
      <c r="I43" s="16">
        <v>0</v>
      </c>
      <c r="J43" s="17">
        <v>0</v>
      </c>
      <c r="K43" s="17">
        <v>0</v>
      </c>
      <c r="L43" s="18">
        <v>0.99999999999333866</v>
      </c>
      <c r="M43" s="36">
        <f t="shared" si="1"/>
        <v>0.99999999999333866</v>
      </c>
      <c r="N43" s="32" t="s">
        <v>11</v>
      </c>
      <c r="O43" s="36">
        <v>1</v>
      </c>
    </row>
    <row r="44" spans="1:15" x14ac:dyDescent="0.25">
      <c r="A44">
        <v>39</v>
      </c>
      <c r="B44" s="25">
        <f>data!$E43*VLOOKUP(data!$C43,data!$H$5:$L$7,2)</f>
        <v>1</v>
      </c>
      <c r="C44" s="26">
        <f>data!$E43*VLOOKUP(data!$C43,data!$H$5:$L$7,3)</f>
        <v>2</v>
      </c>
      <c r="D44" s="26">
        <f>data!$E43*VLOOKUP(data!$C43,data!$H$5:$L$7,4)</f>
        <v>3</v>
      </c>
      <c r="E44" s="26">
        <f>data!$E43*VLOOKUP(data!$C43,data!$H$5:$L$7,5)</f>
        <v>1</v>
      </c>
      <c r="F44" s="53">
        <f t="shared" si="0"/>
        <v>1.75</v>
      </c>
      <c r="H44">
        <v>39</v>
      </c>
      <c r="I44" s="16">
        <v>0.99999999999333866</v>
      </c>
      <c r="J44" s="17">
        <v>0</v>
      </c>
      <c r="K44" s="17">
        <v>0</v>
      </c>
      <c r="L44" s="18">
        <v>0</v>
      </c>
      <c r="M44" s="36">
        <f t="shared" si="1"/>
        <v>0.99999999999333866</v>
      </c>
      <c r="N44" s="32" t="s">
        <v>11</v>
      </c>
      <c r="O44" s="36">
        <v>1</v>
      </c>
    </row>
    <row r="45" spans="1:15" x14ac:dyDescent="0.25">
      <c r="A45">
        <v>40</v>
      </c>
      <c r="B45" s="25">
        <f>data!$E44*VLOOKUP(data!$C44,data!$H$5:$L$7,2)</f>
        <v>15</v>
      </c>
      <c r="C45" s="26">
        <f>data!$E44*VLOOKUP(data!$C44,data!$H$5:$L$7,3)</f>
        <v>30</v>
      </c>
      <c r="D45" s="26">
        <f>data!$E44*VLOOKUP(data!$C44,data!$H$5:$L$7,4)</f>
        <v>45</v>
      </c>
      <c r="E45" s="26">
        <f>data!$E44*VLOOKUP(data!$C44,data!$H$5:$L$7,5)</f>
        <v>15</v>
      </c>
      <c r="F45" s="53">
        <f t="shared" si="0"/>
        <v>26.25</v>
      </c>
      <c r="H45">
        <v>40</v>
      </c>
      <c r="I45" s="16">
        <v>0</v>
      </c>
      <c r="J45" s="17">
        <v>0.99999999999333866</v>
      </c>
      <c r="K45" s="17">
        <v>0</v>
      </c>
      <c r="L45" s="18">
        <v>0</v>
      </c>
      <c r="M45" s="36">
        <f t="shared" si="1"/>
        <v>0.99999999999333866</v>
      </c>
      <c r="N45" s="32" t="s">
        <v>11</v>
      </c>
      <c r="O45" s="36">
        <v>1</v>
      </c>
    </row>
    <row r="46" spans="1:15" x14ac:dyDescent="0.25">
      <c r="A46">
        <v>41</v>
      </c>
      <c r="B46" s="25">
        <f>data!$E45*VLOOKUP(data!$C45,data!$H$5:$L$7,2)</f>
        <v>1</v>
      </c>
      <c r="C46" s="26">
        <f>data!$E45*VLOOKUP(data!$C45,data!$H$5:$L$7,3)</f>
        <v>2</v>
      </c>
      <c r="D46" s="26">
        <f>data!$E45*VLOOKUP(data!$C45,data!$H$5:$L$7,4)</f>
        <v>3</v>
      </c>
      <c r="E46" s="26">
        <f>data!$E45*VLOOKUP(data!$C45,data!$H$5:$L$7,5)</f>
        <v>1</v>
      </c>
      <c r="F46" s="53">
        <f t="shared" si="0"/>
        <v>1.75</v>
      </c>
      <c r="H46">
        <v>41</v>
      </c>
      <c r="I46" s="16">
        <v>1.0992307065437704E-9</v>
      </c>
      <c r="J46" s="17">
        <v>0</v>
      </c>
      <c r="K46" s="17">
        <v>0.99999999890076952</v>
      </c>
      <c r="L46" s="18">
        <v>0</v>
      </c>
      <c r="M46" s="36">
        <f t="shared" si="1"/>
        <v>1.0000000000000002</v>
      </c>
      <c r="N46" s="32" t="s">
        <v>11</v>
      </c>
      <c r="O46" s="36">
        <v>1</v>
      </c>
    </row>
    <row r="47" spans="1:15" x14ac:dyDescent="0.25">
      <c r="A47">
        <v>42</v>
      </c>
      <c r="B47" s="25">
        <f>data!$E46*VLOOKUP(data!$C46,data!$H$5:$L$7,2)</f>
        <v>1</v>
      </c>
      <c r="C47" s="26">
        <f>data!$E46*VLOOKUP(data!$C46,data!$H$5:$L$7,3)</f>
        <v>1</v>
      </c>
      <c r="D47" s="26">
        <f>data!$E46*VLOOKUP(data!$C46,data!$H$5:$L$7,4)</f>
        <v>1</v>
      </c>
      <c r="E47" s="26">
        <f>data!$E46*VLOOKUP(data!$C46,data!$H$5:$L$7,5)</f>
        <v>2</v>
      </c>
      <c r="F47" s="53">
        <f t="shared" si="0"/>
        <v>1.25</v>
      </c>
      <c r="H47">
        <v>42</v>
      </c>
      <c r="I47" s="16">
        <v>0</v>
      </c>
      <c r="J47" s="17">
        <v>0</v>
      </c>
      <c r="K47" s="17">
        <v>0</v>
      </c>
      <c r="L47" s="18">
        <v>0.99999999999333866</v>
      </c>
      <c r="M47" s="36">
        <f t="shared" si="1"/>
        <v>0.99999999999333866</v>
      </c>
      <c r="N47" s="32" t="s">
        <v>11</v>
      </c>
      <c r="O47" s="36">
        <v>1</v>
      </c>
    </row>
    <row r="48" spans="1:15" x14ac:dyDescent="0.25">
      <c r="A48">
        <v>43</v>
      </c>
      <c r="B48" s="25">
        <f>data!$E47*VLOOKUP(data!$C47,data!$H$5:$L$7,2)</f>
        <v>1</v>
      </c>
      <c r="C48" s="26">
        <f>data!$E47*VLOOKUP(data!$C47,data!$H$5:$L$7,3)</f>
        <v>2</v>
      </c>
      <c r="D48" s="26">
        <f>data!$E47*VLOOKUP(data!$C47,data!$H$5:$L$7,4)</f>
        <v>3</v>
      </c>
      <c r="E48" s="26">
        <f>data!$E47*VLOOKUP(data!$C47,data!$H$5:$L$7,5)</f>
        <v>1</v>
      </c>
      <c r="F48" s="53">
        <f t="shared" si="0"/>
        <v>1.75</v>
      </c>
      <c r="H48">
        <v>43</v>
      </c>
      <c r="I48" s="16">
        <v>0.99999999999333877</v>
      </c>
      <c r="J48" s="17">
        <v>0</v>
      </c>
      <c r="K48" s="17">
        <v>0</v>
      </c>
      <c r="L48" s="18">
        <v>0</v>
      </c>
      <c r="M48" s="36">
        <f t="shared" si="1"/>
        <v>0.99999999999333877</v>
      </c>
      <c r="N48" s="32" t="s">
        <v>11</v>
      </c>
      <c r="O48" s="36">
        <v>1</v>
      </c>
    </row>
    <row r="49" spans="1:18" x14ac:dyDescent="0.25">
      <c r="A49">
        <v>44</v>
      </c>
      <c r="B49" s="25">
        <f>data!$E48*VLOOKUP(data!$C48,data!$H$5:$L$7,2)</f>
        <v>0</v>
      </c>
      <c r="C49" s="26">
        <f>data!$E48*VLOOKUP(data!$C48,data!$H$5:$L$7,3)</f>
        <v>0</v>
      </c>
      <c r="D49" s="26">
        <f>data!$E48*VLOOKUP(data!$C48,data!$H$5:$L$7,4)</f>
        <v>0</v>
      </c>
      <c r="E49" s="26">
        <f>data!$E48*VLOOKUP(data!$C48,data!$H$5:$L$7,5)</f>
        <v>0</v>
      </c>
      <c r="F49" s="53">
        <f t="shared" si="0"/>
        <v>0</v>
      </c>
      <c r="H49">
        <v>44</v>
      </c>
      <c r="I49" s="16">
        <v>0</v>
      </c>
      <c r="J49" s="17">
        <v>0</v>
      </c>
      <c r="K49" s="17">
        <v>0</v>
      </c>
      <c r="L49" s="18">
        <v>0.99999999999342126</v>
      </c>
      <c r="M49" s="36">
        <f t="shared" si="1"/>
        <v>0.99999999999342126</v>
      </c>
      <c r="N49" s="32" t="s">
        <v>11</v>
      </c>
      <c r="O49" s="36">
        <v>1</v>
      </c>
    </row>
    <row r="50" spans="1:18" x14ac:dyDescent="0.25">
      <c r="A50">
        <v>45</v>
      </c>
      <c r="B50" s="25">
        <f>data!$E49*VLOOKUP(data!$C49,data!$H$5:$L$7,2)</f>
        <v>1</v>
      </c>
      <c r="C50" s="26">
        <f>data!$E49*VLOOKUP(data!$C49,data!$H$5:$L$7,3)</f>
        <v>2</v>
      </c>
      <c r="D50" s="26">
        <f>data!$E49*VLOOKUP(data!$C49,data!$H$5:$L$7,4)</f>
        <v>3</v>
      </c>
      <c r="E50" s="26">
        <f>data!$E49*VLOOKUP(data!$C49,data!$H$5:$L$7,5)</f>
        <v>1</v>
      </c>
      <c r="F50" s="53">
        <f t="shared" si="0"/>
        <v>1.75</v>
      </c>
      <c r="H50">
        <v>45</v>
      </c>
      <c r="I50" s="16">
        <v>0.99999999999333877</v>
      </c>
      <c r="J50" s="17">
        <v>0</v>
      </c>
      <c r="K50" s="17">
        <v>0</v>
      </c>
      <c r="L50" s="18">
        <v>0</v>
      </c>
      <c r="M50" s="36">
        <f t="shared" si="1"/>
        <v>0.99999999999333877</v>
      </c>
      <c r="N50" s="32" t="s">
        <v>11</v>
      </c>
      <c r="O50" s="36">
        <v>1</v>
      </c>
    </row>
    <row r="51" spans="1:18" x14ac:dyDescent="0.25">
      <c r="A51">
        <v>46</v>
      </c>
      <c r="B51" s="25">
        <f>data!$E50*VLOOKUP(data!$C50,data!$H$5:$L$7,2)</f>
        <v>0</v>
      </c>
      <c r="C51" s="26">
        <f>data!$E50*VLOOKUP(data!$C50,data!$H$5:$L$7,3)</f>
        <v>0</v>
      </c>
      <c r="D51" s="26">
        <f>data!$E50*VLOOKUP(data!$C50,data!$H$5:$L$7,4)</f>
        <v>0</v>
      </c>
      <c r="E51" s="26">
        <f>data!$E50*VLOOKUP(data!$C50,data!$H$5:$L$7,5)</f>
        <v>0</v>
      </c>
      <c r="F51" s="53">
        <f t="shared" si="0"/>
        <v>0</v>
      </c>
      <c r="H51">
        <v>46</v>
      </c>
      <c r="I51" s="16">
        <v>0</v>
      </c>
      <c r="J51" s="17">
        <v>0</v>
      </c>
      <c r="K51" s="17">
        <v>0</v>
      </c>
      <c r="L51" s="18">
        <v>0.99999999999547606</v>
      </c>
      <c r="M51" s="36">
        <f t="shared" si="1"/>
        <v>0.99999999999547606</v>
      </c>
      <c r="N51" s="32" t="s">
        <v>11</v>
      </c>
      <c r="O51" s="36">
        <v>1</v>
      </c>
    </row>
    <row r="52" spans="1:18" x14ac:dyDescent="0.25">
      <c r="A52">
        <v>47</v>
      </c>
      <c r="B52" s="25">
        <f>data!$E51*VLOOKUP(data!$C51,data!$H$5:$L$7,2)</f>
        <v>4</v>
      </c>
      <c r="C52" s="26">
        <f>data!$E51*VLOOKUP(data!$C51,data!$H$5:$L$7,3)</f>
        <v>8</v>
      </c>
      <c r="D52" s="26">
        <f>data!$E51*VLOOKUP(data!$C51,data!$H$5:$L$7,4)</f>
        <v>12</v>
      </c>
      <c r="E52" s="26">
        <f>data!$E51*VLOOKUP(data!$C51,data!$H$5:$L$7,5)</f>
        <v>4</v>
      </c>
      <c r="F52" s="53">
        <f t="shared" si="0"/>
        <v>7</v>
      </c>
      <c r="H52">
        <v>47</v>
      </c>
      <c r="I52" s="16">
        <v>2.2204460492651042E-16</v>
      </c>
      <c r="J52" s="17">
        <v>1</v>
      </c>
      <c r="K52" s="17">
        <v>0</v>
      </c>
      <c r="L52" s="18">
        <v>0</v>
      </c>
      <c r="M52" s="36">
        <f t="shared" si="1"/>
        <v>1.0000000000000002</v>
      </c>
      <c r="N52" s="32" t="s">
        <v>11</v>
      </c>
      <c r="O52" s="36">
        <v>1</v>
      </c>
    </row>
    <row r="53" spans="1:18" x14ac:dyDescent="0.25">
      <c r="A53">
        <v>48</v>
      </c>
      <c r="B53" s="25">
        <f>data!$E52*VLOOKUP(data!$C52,data!$H$5:$L$7,2)</f>
        <v>1</v>
      </c>
      <c r="C53" s="26">
        <f>data!$E52*VLOOKUP(data!$C52,data!$H$5:$L$7,3)</f>
        <v>2</v>
      </c>
      <c r="D53" s="26">
        <f>data!$E52*VLOOKUP(data!$C52,data!$H$5:$L$7,4)</f>
        <v>3</v>
      </c>
      <c r="E53" s="26">
        <f>data!$E52*VLOOKUP(data!$C52,data!$H$5:$L$7,5)</f>
        <v>1</v>
      </c>
      <c r="F53" s="53">
        <f t="shared" si="0"/>
        <v>1.75</v>
      </c>
      <c r="H53">
        <v>48</v>
      </c>
      <c r="I53" s="16">
        <v>0.99999999999333877</v>
      </c>
      <c r="J53" s="17">
        <v>0</v>
      </c>
      <c r="K53" s="17">
        <v>0</v>
      </c>
      <c r="L53" s="18">
        <v>0</v>
      </c>
      <c r="M53" s="36">
        <f t="shared" si="1"/>
        <v>0.99999999999333877</v>
      </c>
      <c r="N53" s="32" t="s">
        <v>11</v>
      </c>
      <c r="O53" s="36">
        <v>1</v>
      </c>
    </row>
    <row r="54" spans="1:18" x14ac:dyDescent="0.25">
      <c r="A54">
        <v>49</v>
      </c>
      <c r="B54" s="25">
        <f>data!$E53*VLOOKUP(data!$C53,data!$H$5:$L$7,2)</f>
        <v>2</v>
      </c>
      <c r="C54" s="26">
        <f>data!$E53*VLOOKUP(data!$C53,data!$H$5:$L$7,3)</f>
        <v>4</v>
      </c>
      <c r="D54" s="26">
        <f>data!$E53*VLOOKUP(data!$C53,data!$H$5:$L$7,4)</f>
        <v>6</v>
      </c>
      <c r="E54" s="26">
        <f>data!$E53*VLOOKUP(data!$C53,data!$H$5:$L$7,5)</f>
        <v>2</v>
      </c>
      <c r="F54" s="53">
        <f t="shared" si="0"/>
        <v>3.5</v>
      </c>
      <c r="H54">
        <v>49</v>
      </c>
      <c r="I54" s="16">
        <v>0</v>
      </c>
      <c r="J54" s="17">
        <v>0.99999999999333877</v>
      </c>
      <c r="K54" s="17">
        <v>0</v>
      </c>
      <c r="L54" s="18">
        <v>0</v>
      </c>
      <c r="M54" s="36">
        <f t="shared" si="1"/>
        <v>0.99999999999333877</v>
      </c>
      <c r="N54" s="32" t="s">
        <v>11</v>
      </c>
      <c r="O54" s="36">
        <v>1</v>
      </c>
    </row>
    <row r="55" spans="1:18" ht="15.75" thickBot="1" x14ac:dyDescent="0.3">
      <c r="A55">
        <v>50</v>
      </c>
      <c r="B55" s="28">
        <f>data!$E54*VLOOKUP(data!$C54,data!$H$5:$L$7,2)</f>
        <v>1</v>
      </c>
      <c r="C55" s="29">
        <f>data!$E54*VLOOKUP(data!$C54,data!$H$5:$L$7,3)</f>
        <v>2</v>
      </c>
      <c r="D55" s="29">
        <f>data!$E54*VLOOKUP(data!$C54,data!$H$5:$L$7,4)</f>
        <v>3</v>
      </c>
      <c r="E55" s="29">
        <f>data!$E54*VLOOKUP(data!$C54,data!$H$5:$L$7,5)</f>
        <v>1</v>
      </c>
      <c r="F55" s="54">
        <f t="shared" si="0"/>
        <v>1.75</v>
      </c>
      <c r="H55">
        <v>50</v>
      </c>
      <c r="I55" s="19">
        <v>1</v>
      </c>
      <c r="J55" s="20">
        <v>-1.1102230240136672E-16</v>
      </c>
      <c r="K55" s="20">
        <v>0</v>
      </c>
      <c r="L55" s="21">
        <v>0</v>
      </c>
      <c r="M55" s="36">
        <f t="shared" si="1"/>
        <v>0.99999999999999989</v>
      </c>
      <c r="N55" s="32" t="s">
        <v>11</v>
      </c>
      <c r="O55" s="36">
        <v>1</v>
      </c>
    </row>
    <row r="56" spans="1:18" ht="15.75" thickBot="1" x14ac:dyDescent="0.3">
      <c r="F56" s="55">
        <f>SUM(F6:F55)/4</f>
        <v>60</v>
      </c>
      <c r="I56" s="36">
        <f>SUMPRODUCT(I6:I55,B6:B55)</f>
        <v>49.000000000235374</v>
      </c>
      <c r="J56" s="36">
        <f>SUMPRODUCT(J6:J55,C6:C55)</f>
        <v>158.00000000012901</v>
      </c>
      <c r="K56" s="36">
        <f>SUMPRODUCT(K6:K55,D6:D55)</f>
        <v>37.000000001119105</v>
      </c>
      <c r="L56" s="36">
        <f>SUMPRODUCT(L6:L55,E6:E55)</f>
        <v>9.9999999908066926</v>
      </c>
    </row>
    <row r="57" spans="1:18" x14ac:dyDescent="0.25">
      <c r="I57" s="36" t="s">
        <v>13</v>
      </c>
      <c r="J57" s="36" t="s">
        <v>13</v>
      </c>
      <c r="K57" s="36" t="s">
        <v>13</v>
      </c>
      <c r="L57" s="36" t="s">
        <v>13</v>
      </c>
    </row>
    <row r="58" spans="1:18" x14ac:dyDescent="0.25">
      <c r="H58" t="s">
        <v>22</v>
      </c>
      <c r="I58" s="50">
        <f>$F$56</f>
        <v>60</v>
      </c>
      <c r="J58" s="50">
        <f t="shared" ref="J58:L58" si="2">$F$56</f>
        <v>60</v>
      </c>
      <c r="K58" s="50">
        <f t="shared" si="2"/>
        <v>60</v>
      </c>
      <c r="L58" s="50">
        <f t="shared" si="2"/>
        <v>60</v>
      </c>
      <c r="M58" s="49" t="s">
        <v>25</v>
      </c>
      <c r="N58" s="49"/>
      <c r="O58" s="49"/>
      <c r="P58" s="49"/>
      <c r="Q58" s="49"/>
      <c r="R58" s="4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E6" sqref="B6:E55"/>
    </sheetView>
  </sheetViews>
  <sheetFormatPr baseColWidth="10" defaultColWidth="7.42578125" defaultRowHeight="15" x14ac:dyDescent="0.25"/>
  <sheetData>
    <row r="1" spans="1:16" x14ac:dyDescent="0.25">
      <c r="A1" t="s">
        <v>8</v>
      </c>
    </row>
    <row r="2" spans="1:16" x14ac:dyDescent="0.25">
      <c r="A2" t="s">
        <v>26</v>
      </c>
    </row>
    <row r="3" spans="1:16" x14ac:dyDescent="0.25">
      <c r="A3" t="s">
        <v>27</v>
      </c>
    </row>
    <row r="5" spans="1:16" ht="15.75" thickBot="1" x14ac:dyDescent="0.3">
      <c r="A5" t="s">
        <v>10</v>
      </c>
      <c r="B5">
        <v>1</v>
      </c>
      <c r="C5">
        <v>2</v>
      </c>
      <c r="D5">
        <v>3</v>
      </c>
      <c r="E5">
        <v>4</v>
      </c>
      <c r="G5" t="s">
        <v>9</v>
      </c>
      <c r="H5">
        <v>1</v>
      </c>
      <c r="I5">
        <v>2</v>
      </c>
      <c r="J5">
        <v>3</v>
      </c>
      <c r="K5">
        <v>4</v>
      </c>
      <c r="P5" t="s">
        <v>12</v>
      </c>
    </row>
    <row r="6" spans="1:16" x14ac:dyDescent="0.25">
      <c r="A6">
        <v>1</v>
      </c>
      <c r="B6" s="22">
        <f>data!$E5*VLOOKUP(data!$C5,data!$H$5:$L$7,2)</f>
        <v>3</v>
      </c>
      <c r="C6" s="23">
        <f>data!$E5*VLOOKUP(data!$C5,data!$H$5:$L$7,3)</f>
        <v>3</v>
      </c>
      <c r="D6" s="23">
        <f>data!$E5*VLOOKUP(data!$C5,data!$H$5:$L$7,4)</f>
        <v>3</v>
      </c>
      <c r="E6" s="24">
        <f>data!$E5*VLOOKUP(data!$C5,data!$H$5:$L$7,5)</f>
        <v>6</v>
      </c>
      <c r="G6">
        <v>1</v>
      </c>
      <c r="H6" s="13">
        <v>0</v>
      </c>
      <c r="I6" s="14">
        <v>0</v>
      </c>
      <c r="J6" s="14">
        <v>1.5211156779018239E-9</v>
      </c>
      <c r="K6" s="15">
        <v>0.99999999847222298</v>
      </c>
      <c r="L6" s="36">
        <f>SUM(H6:K6)</f>
        <v>0.99999999999333866</v>
      </c>
      <c r="M6" s="32" t="s">
        <v>11</v>
      </c>
      <c r="N6" s="36">
        <v>1</v>
      </c>
      <c r="P6" s="33">
        <f>H58</f>
        <v>0</v>
      </c>
    </row>
    <row r="7" spans="1:16" x14ac:dyDescent="0.25">
      <c r="A7">
        <v>2</v>
      </c>
      <c r="B7" s="25">
        <f>data!$E6*VLOOKUP(data!$C6,data!$H$5:$L$7,2)</f>
        <v>1</v>
      </c>
      <c r="C7" s="26">
        <f>data!$E6*VLOOKUP(data!$C6,data!$H$5:$L$7,3)</f>
        <v>2</v>
      </c>
      <c r="D7" s="26">
        <f>data!$E6*VLOOKUP(data!$C6,data!$H$5:$L$7,4)</f>
        <v>3</v>
      </c>
      <c r="E7" s="27">
        <f>data!$E6*VLOOKUP(data!$C6,data!$H$5:$L$7,5)</f>
        <v>1</v>
      </c>
      <c r="G7">
        <v>2</v>
      </c>
      <c r="H7" s="16">
        <v>0</v>
      </c>
      <c r="I7" s="17">
        <v>0</v>
      </c>
      <c r="J7" s="17">
        <v>0.99999999999333866</v>
      </c>
      <c r="K7" s="18">
        <v>0</v>
      </c>
      <c r="L7" s="36">
        <f>SUM(H7:K7)</f>
        <v>0.99999999999333866</v>
      </c>
      <c r="M7" s="32" t="s">
        <v>11</v>
      </c>
      <c r="N7" s="36">
        <v>1</v>
      </c>
    </row>
    <row r="8" spans="1:16" x14ac:dyDescent="0.25">
      <c r="A8">
        <v>3</v>
      </c>
      <c r="B8" s="25">
        <f>data!$E7*VLOOKUP(data!$C7,data!$H$5:$L$7,2)</f>
        <v>3</v>
      </c>
      <c r="C8" s="26">
        <f>data!$E7*VLOOKUP(data!$C7,data!$H$5:$L$7,3)</f>
        <v>3</v>
      </c>
      <c r="D8" s="26">
        <f>data!$E7*VLOOKUP(data!$C7,data!$H$5:$L$7,4)</f>
        <v>3</v>
      </c>
      <c r="E8" s="27">
        <f>data!$E7*VLOOKUP(data!$C7,data!$H$5:$L$7,5)</f>
        <v>6</v>
      </c>
      <c r="G8">
        <v>3</v>
      </c>
      <c r="H8" s="16">
        <v>0</v>
      </c>
      <c r="I8" s="17">
        <v>0</v>
      </c>
      <c r="J8" s="17">
        <v>0.99999999999333866</v>
      </c>
      <c r="K8" s="18">
        <v>0</v>
      </c>
      <c r="L8" s="36">
        <f t="shared" ref="L8:L55" si="0">SUM(H8:K8)</f>
        <v>0.99999999999333866</v>
      </c>
      <c r="M8" s="32" t="s">
        <v>11</v>
      </c>
      <c r="N8" s="36">
        <v>1</v>
      </c>
    </row>
    <row r="9" spans="1:16" x14ac:dyDescent="0.25">
      <c r="A9">
        <v>4</v>
      </c>
      <c r="B9" s="25">
        <f>data!$E8*VLOOKUP(data!$C8,data!$H$5:$L$7,2)</f>
        <v>2</v>
      </c>
      <c r="C9" s="26">
        <f>data!$E8*VLOOKUP(data!$C8,data!$H$5:$L$7,3)</f>
        <v>4</v>
      </c>
      <c r="D9" s="26">
        <f>data!$E8*VLOOKUP(data!$C8,data!$H$5:$L$7,4)</f>
        <v>6</v>
      </c>
      <c r="E9" s="27">
        <f>data!$E8*VLOOKUP(data!$C8,data!$H$5:$L$7,5)</f>
        <v>2</v>
      </c>
      <c r="G9">
        <v>4</v>
      </c>
      <c r="H9" s="16">
        <v>0</v>
      </c>
      <c r="I9" s="17">
        <v>1</v>
      </c>
      <c r="J9" s="17">
        <v>-7.3224095774725392E-21</v>
      </c>
      <c r="K9" s="18">
        <v>0</v>
      </c>
      <c r="L9" s="36">
        <f t="shared" si="0"/>
        <v>1</v>
      </c>
      <c r="M9" s="32" t="s">
        <v>11</v>
      </c>
      <c r="N9" s="36">
        <v>1</v>
      </c>
    </row>
    <row r="10" spans="1:16" x14ac:dyDescent="0.25">
      <c r="A10">
        <v>5</v>
      </c>
      <c r="B10" s="25">
        <f>data!$E9*VLOOKUP(data!$C9,data!$H$5:$L$7,2)</f>
        <v>5</v>
      </c>
      <c r="C10" s="26">
        <f>data!$E9*VLOOKUP(data!$C9,data!$H$5:$L$7,3)</f>
        <v>10</v>
      </c>
      <c r="D10" s="26">
        <f>data!$E9*VLOOKUP(data!$C9,data!$H$5:$L$7,4)</f>
        <v>15</v>
      </c>
      <c r="E10" s="27">
        <f>data!$E9*VLOOKUP(data!$C9,data!$H$5:$L$7,5)</f>
        <v>5</v>
      </c>
      <c r="G10">
        <v>5</v>
      </c>
      <c r="H10" s="16">
        <v>0</v>
      </c>
      <c r="I10" s="17">
        <v>0.99999999999333866</v>
      </c>
      <c r="J10" s="17">
        <v>0</v>
      </c>
      <c r="K10" s="18">
        <v>0</v>
      </c>
      <c r="L10" s="36">
        <f t="shared" si="0"/>
        <v>0.99999999999333866</v>
      </c>
      <c r="M10" s="32" t="s">
        <v>11</v>
      </c>
      <c r="N10" s="36">
        <v>1</v>
      </c>
    </row>
    <row r="11" spans="1:16" x14ac:dyDescent="0.25">
      <c r="A11">
        <v>6</v>
      </c>
      <c r="B11" s="25">
        <f>data!$E10*VLOOKUP(data!$C10,data!$H$5:$L$7,2)</f>
        <v>3</v>
      </c>
      <c r="C11" s="26">
        <f>data!$E10*VLOOKUP(data!$C10,data!$H$5:$L$7,3)</f>
        <v>6</v>
      </c>
      <c r="D11" s="26">
        <f>data!$E10*VLOOKUP(data!$C10,data!$H$5:$L$7,4)</f>
        <v>9</v>
      </c>
      <c r="E11" s="27">
        <f>data!$E10*VLOOKUP(data!$C10,data!$H$5:$L$7,5)</f>
        <v>3</v>
      </c>
      <c r="G11">
        <v>6</v>
      </c>
      <c r="H11" s="16">
        <v>0</v>
      </c>
      <c r="I11" s="17">
        <v>0.99999999999333866</v>
      </c>
      <c r="J11" s="17">
        <v>0</v>
      </c>
      <c r="K11" s="18">
        <v>0</v>
      </c>
      <c r="L11" s="36">
        <f t="shared" si="0"/>
        <v>0.99999999999333866</v>
      </c>
      <c r="M11" s="32" t="s">
        <v>11</v>
      </c>
      <c r="N11" s="36">
        <v>1</v>
      </c>
    </row>
    <row r="12" spans="1:16" x14ac:dyDescent="0.25">
      <c r="A12">
        <v>7</v>
      </c>
      <c r="B12" s="25">
        <f>data!$E11*VLOOKUP(data!$C11,data!$H$5:$L$7,2)</f>
        <v>1</v>
      </c>
      <c r="C12" s="26">
        <f>data!$E11*VLOOKUP(data!$C11,data!$H$5:$L$7,3)</f>
        <v>2</v>
      </c>
      <c r="D12" s="26">
        <f>data!$E11*VLOOKUP(data!$C11,data!$H$5:$L$7,4)</f>
        <v>3</v>
      </c>
      <c r="E12" s="27">
        <f>data!$E11*VLOOKUP(data!$C11,data!$H$5:$L$7,5)</f>
        <v>1</v>
      </c>
      <c r="G12">
        <v>7</v>
      </c>
      <c r="H12" s="16">
        <v>0</v>
      </c>
      <c r="I12" s="17">
        <v>0</v>
      </c>
      <c r="J12" s="17">
        <v>0.99999999999333866</v>
      </c>
      <c r="K12" s="18">
        <v>0</v>
      </c>
      <c r="L12" s="36">
        <f t="shared" si="0"/>
        <v>0.99999999999333866</v>
      </c>
      <c r="M12" s="32" t="s">
        <v>11</v>
      </c>
      <c r="N12" s="36">
        <v>1</v>
      </c>
    </row>
    <row r="13" spans="1:16" x14ac:dyDescent="0.25">
      <c r="A13">
        <v>8</v>
      </c>
      <c r="B13" s="25">
        <f>data!$E12*VLOOKUP(data!$C12,data!$H$5:$L$7,2)</f>
        <v>7</v>
      </c>
      <c r="C13" s="26">
        <f>data!$E12*VLOOKUP(data!$C12,data!$H$5:$L$7,3)</f>
        <v>14</v>
      </c>
      <c r="D13" s="26">
        <f>data!$E12*VLOOKUP(data!$C12,data!$H$5:$L$7,4)</f>
        <v>21</v>
      </c>
      <c r="E13" s="27">
        <f>data!$E12*VLOOKUP(data!$C12,data!$H$5:$L$7,5)</f>
        <v>7</v>
      </c>
      <c r="G13">
        <v>8</v>
      </c>
      <c r="H13" s="16">
        <v>0</v>
      </c>
      <c r="I13" s="17">
        <v>0.99999999999333866</v>
      </c>
      <c r="J13" s="17">
        <v>0</v>
      </c>
      <c r="K13" s="18">
        <v>0</v>
      </c>
      <c r="L13" s="36">
        <f t="shared" si="0"/>
        <v>0.99999999999333866</v>
      </c>
      <c r="M13" s="32" t="s">
        <v>11</v>
      </c>
      <c r="N13" s="36">
        <v>1</v>
      </c>
    </row>
    <row r="14" spans="1:16" x14ac:dyDescent="0.25">
      <c r="A14">
        <v>9</v>
      </c>
      <c r="B14" s="25">
        <f>data!$E13*VLOOKUP(data!$C13,data!$H$5:$L$7,2)</f>
        <v>1</v>
      </c>
      <c r="C14" s="26">
        <f>data!$E13*VLOOKUP(data!$C13,data!$H$5:$L$7,3)</f>
        <v>2</v>
      </c>
      <c r="D14" s="26">
        <f>data!$E13*VLOOKUP(data!$C13,data!$H$5:$L$7,4)</f>
        <v>3</v>
      </c>
      <c r="E14" s="27">
        <f>data!$E13*VLOOKUP(data!$C13,data!$H$5:$L$7,5)</f>
        <v>1</v>
      </c>
      <c r="G14">
        <v>9</v>
      </c>
      <c r="H14" s="16">
        <v>0</v>
      </c>
      <c r="I14" s="17">
        <v>0</v>
      </c>
      <c r="J14" s="17">
        <v>0.99999999999333877</v>
      </c>
      <c r="K14" s="18">
        <v>0</v>
      </c>
      <c r="L14" s="36">
        <f t="shared" si="0"/>
        <v>0.99999999999333877</v>
      </c>
      <c r="M14" s="32" t="s">
        <v>11</v>
      </c>
      <c r="N14" s="36">
        <v>1</v>
      </c>
    </row>
    <row r="15" spans="1:16" x14ac:dyDescent="0.25">
      <c r="A15">
        <v>10</v>
      </c>
      <c r="B15" s="25">
        <f>data!$E14*VLOOKUP(data!$C14,data!$H$5:$L$7,2)</f>
        <v>4</v>
      </c>
      <c r="C15" s="26">
        <f>data!$E14*VLOOKUP(data!$C14,data!$H$5:$L$7,3)</f>
        <v>8</v>
      </c>
      <c r="D15" s="26">
        <f>data!$E14*VLOOKUP(data!$C14,data!$H$5:$L$7,4)</f>
        <v>12</v>
      </c>
      <c r="E15" s="27">
        <f>data!$E14*VLOOKUP(data!$C14,data!$H$5:$L$7,5)</f>
        <v>4</v>
      </c>
      <c r="G15">
        <v>10</v>
      </c>
      <c r="H15" s="16">
        <v>0</v>
      </c>
      <c r="I15" s="17">
        <v>0.99999999999333866</v>
      </c>
      <c r="J15" s="17">
        <v>0</v>
      </c>
      <c r="K15" s="18">
        <v>0</v>
      </c>
      <c r="L15" s="36">
        <f t="shared" si="0"/>
        <v>0.99999999999333866</v>
      </c>
      <c r="M15" s="32" t="s">
        <v>11</v>
      </c>
      <c r="N15" s="36">
        <v>1</v>
      </c>
    </row>
    <row r="16" spans="1:16" x14ac:dyDescent="0.25">
      <c r="A16">
        <v>11</v>
      </c>
      <c r="B16" s="25">
        <f>data!$E15*VLOOKUP(data!$C15,data!$H$5:$L$7,2)</f>
        <v>0</v>
      </c>
      <c r="C16" s="26">
        <f>data!$E15*VLOOKUP(data!$C15,data!$H$5:$L$7,3)</f>
        <v>0</v>
      </c>
      <c r="D16" s="26">
        <f>data!$E15*VLOOKUP(data!$C15,data!$H$5:$L$7,4)</f>
        <v>0</v>
      </c>
      <c r="E16" s="27">
        <f>data!$E15*VLOOKUP(data!$C15,data!$H$5:$L$7,5)</f>
        <v>0</v>
      </c>
      <c r="G16">
        <v>11</v>
      </c>
      <c r="H16" s="16">
        <v>0</v>
      </c>
      <c r="I16" s="17">
        <v>0</v>
      </c>
      <c r="J16" s="17">
        <v>0.99999999999333855</v>
      </c>
      <c r="K16" s="18">
        <v>0</v>
      </c>
      <c r="L16" s="36">
        <f t="shared" si="0"/>
        <v>0.99999999999333855</v>
      </c>
      <c r="M16" s="32" t="s">
        <v>11</v>
      </c>
      <c r="N16" s="36">
        <v>1</v>
      </c>
    </row>
    <row r="17" spans="1:14" x14ac:dyDescent="0.25">
      <c r="A17">
        <v>12</v>
      </c>
      <c r="B17" s="25">
        <f>data!$E16*VLOOKUP(data!$C16,data!$H$5:$L$7,2)</f>
        <v>4</v>
      </c>
      <c r="C17" s="26">
        <f>data!$E16*VLOOKUP(data!$C16,data!$H$5:$L$7,3)</f>
        <v>4</v>
      </c>
      <c r="D17" s="26">
        <f>data!$E16*VLOOKUP(data!$C16,data!$H$5:$L$7,4)</f>
        <v>4</v>
      </c>
      <c r="E17" s="27">
        <f>data!$E16*VLOOKUP(data!$C16,data!$H$5:$L$7,5)</f>
        <v>8</v>
      </c>
      <c r="G17">
        <v>12</v>
      </c>
      <c r="H17" s="16">
        <v>0</v>
      </c>
      <c r="I17" s="17">
        <v>0</v>
      </c>
      <c r="J17" s="17">
        <v>0.99999999999333866</v>
      </c>
      <c r="K17" s="18">
        <v>0</v>
      </c>
      <c r="L17" s="36">
        <f t="shared" si="0"/>
        <v>0.99999999999333866</v>
      </c>
      <c r="M17" s="32" t="s">
        <v>11</v>
      </c>
      <c r="N17" s="36">
        <v>1</v>
      </c>
    </row>
    <row r="18" spans="1:14" x14ac:dyDescent="0.25">
      <c r="A18">
        <v>13</v>
      </c>
      <c r="B18" s="25">
        <f>data!$E17*VLOOKUP(data!$C17,data!$H$5:$L$7,2)</f>
        <v>3</v>
      </c>
      <c r="C18" s="26">
        <f>data!$E17*VLOOKUP(data!$C17,data!$H$5:$L$7,3)</f>
        <v>6</v>
      </c>
      <c r="D18" s="26">
        <f>data!$E17*VLOOKUP(data!$C17,data!$H$5:$L$7,4)</f>
        <v>9</v>
      </c>
      <c r="E18" s="27">
        <f>data!$E17*VLOOKUP(data!$C17,data!$H$5:$L$7,5)</f>
        <v>3</v>
      </c>
      <c r="G18">
        <v>13</v>
      </c>
      <c r="H18" s="16">
        <v>0</v>
      </c>
      <c r="I18" s="17">
        <v>0.99999999999333866</v>
      </c>
      <c r="J18" s="17">
        <v>0</v>
      </c>
      <c r="K18" s="18">
        <v>0</v>
      </c>
      <c r="L18" s="36">
        <f t="shared" si="0"/>
        <v>0.99999999999333866</v>
      </c>
      <c r="M18" s="32" t="s">
        <v>11</v>
      </c>
      <c r="N18" s="36">
        <v>1</v>
      </c>
    </row>
    <row r="19" spans="1:14" x14ac:dyDescent="0.25">
      <c r="A19">
        <v>14</v>
      </c>
      <c r="B19" s="25">
        <f>data!$E18*VLOOKUP(data!$C18,data!$H$5:$L$7,2)</f>
        <v>0</v>
      </c>
      <c r="C19" s="26">
        <f>data!$E18*VLOOKUP(data!$C18,data!$H$5:$L$7,3)</f>
        <v>0</v>
      </c>
      <c r="D19" s="26">
        <f>data!$E18*VLOOKUP(data!$C18,data!$H$5:$L$7,4)</f>
        <v>0</v>
      </c>
      <c r="E19" s="27">
        <f>data!$E18*VLOOKUP(data!$C18,data!$H$5:$L$7,5)</f>
        <v>0</v>
      </c>
      <c r="G19">
        <v>14</v>
      </c>
      <c r="H19" s="16">
        <v>0</v>
      </c>
      <c r="I19" s="17">
        <v>0</v>
      </c>
      <c r="J19" s="17">
        <v>0.99999999999333866</v>
      </c>
      <c r="K19" s="18">
        <v>0</v>
      </c>
      <c r="L19" s="36">
        <f t="shared" si="0"/>
        <v>0.99999999999333866</v>
      </c>
      <c r="M19" s="32" t="s">
        <v>11</v>
      </c>
      <c r="N19" s="36">
        <v>1</v>
      </c>
    </row>
    <row r="20" spans="1:14" x14ac:dyDescent="0.25">
      <c r="A20">
        <v>15</v>
      </c>
      <c r="B20" s="25">
        <f>data!$E19*VLOOKUP(data!$C19,data!$H$5:$L$7,2)</f>
        <v>2</v>
      </c>
      <c r="C20" s="26">
        <f>data!$E19*VLOOKUP(data!$C19,data!$H$5:$L$7,3)</f>
        <v>4</v>
      </c>
      <c r="D20" s="26">
        <f>data!$E19*VLOOKUP(data!$C19,data!$H$5:$L$7,4)</f>
        <v>6</v>
      </c>
      <c r="E20" s="27">
        <f>data!$E19*VLOOKUP(data!$C19,data!$H$5:$L$7,5)</f>
        <v>2</v>
      </c>
      <c r="G20">
        <v>15</v>
      </c>
      <c r="H20" s="16">
        <v>0</v>
      </c>
      <c r="I20" s="17">
        <v>0.99999999999333877</v>
      </c>
      <c r="J20" s="17">
        <v>0</v>
      </c>
      <c r="K20" s="18">
        <v>0</v>
      </c>
      <c r="L20" s="36">
        <f t="shared" si="0"/>
        <v>0.99999999999333877</v>
      </c>
      <c r="M20" s="32" t="s">
        <v>11</v>
      </c>
      <c r="N20" s="36">
        <v>1</v>
      </c>
    </row>
    <row r="21" spans="1:14" x14ac:dyDescent="0.25">
      <c r="A21">
        <v>16</v>
      </c>
      <c r="B21" s="25">
        <f>data!$E20*VLOOKUP(data!$C20,data!$H$5:$L$7,2)</f>
        <v>7</v>
      </c>
      <c r="C21" s="26">
        <f>data!$E20*VLOOKUP(data!$C20,data!$H$5:$L$7,3)</f>
        <v>7</v>
      </c>
      <c r="D21" s="26">
        <f>data!$E20*VLOOKUP(data!$C20,data!$H$5:$L$7,4)</f>
        <v>7</v>
      </c>
      <c r="E21" s="27">
        <f>data!$E20*VLOOKUP(data!$C20,data!$H$5:$L$7,5)</f>
        <v>14</v>
      </c>
      <c r="G21">
        <v>16</v>
      </c>
      <c r="H21" s="16">
        <v>0.99999999999333866</v>
      </c>
      <c r="I21" s="17">
        <v>0</v>
      </c>
      <c r="J21" s="17">
        <v>0</v>
      </c>
      <c r="K21" s="18">
        <v>0</v>
      </c>
      <c r="L21" s="36">
        <f t="shared" si="0"/>
        <v>0.99999999999333866</v>
      </c>
      <c r="M21" s="32" t="s">
        <v>11</v>
      </c>
      <c r="N21" s="36">
        <v>1</v>
      </c>
    </row>
    <row r="22" spans="1:14" x14ac:dyDescent="0.25">
      <c r="A22">
        <v>17</v>
      </c>
      <c r="B22" s="25">
        <f>data!$E21*VLOOKUP(data!$C21,data!$H$5:$L$7,2)</f>
        <v>1</v>
      </c>
      <c r="C22" s="26">
        <f>data!$E21*VLOOKUP(data!$C21,data!$H$5:$L$7,3)</f>
        <v>2</v>
      </c>
      <c r="D22" s="26">
        <f>data!$E21*VLOOKUP(data!$C21,data!$H$5:$L$7,4)</f>
        <v>3</v>
      </c>
      <c r="E22" s="27">
        <f>data!$E21*VLOOKUP(data!$C21,data!$H$5:$L$7,5)</f>
        <v>1</v>
      </c>
      <c r="G22">
        <v>17</v>
      </c>
      <c r="H22" s="16">
        <v>0.99999999944921947</v>
      </c>
      <c r="I22" s="17">
        <v>5.5078053233256808E-10</v>
      </c>
      <c r="J22" s="17">
        <v>0</v>
      </c>
      <c r="K22" s="18">
        <v>0</v>
      </c>
      <c r="L22" s="36">
        <f t="shared" si="0"/>
        <v>1</v>
      </c>
      <c r="M22" s="32" t="s">
        <v>11</v>
      </c>
      <c r="N22" s="36">
        <v>1</v>
      </c>
    </row>
    <row r="23" spans="1:14" x14ac:dyDescent="0.25">
      <c r="A23">
        <v>18</v>
      </c>
      <c r="B23" s="25">
        <f>data!$E22*VLOOKUP(data!$C22,data!$H$5:$L$7,2)</f>
        <v>2</v>
      </c>
      <c r="C23" s="26">
        <f>data!$E22*VLOOKUP(data!$C22,data!$H$5:$L$7,3)</f>
        <v>2</v>
      </c>
      <c r="D23" s="26">
        <f>data!$E22*VLOOKUP(data!$C22,data!$H$5:$L$7,4)</f>
        <v>2</v>
      </c>
      <c r="E23" s="27">
        <f>data!$E22*VLOOKUP(data!$C22,data!$H$5:$L$7,5)</f>
        <v>4</v>
      </c>
      <c r="G23">
        <v>18</v>
      </c>
      <c r="H23" s="16">
        <v>0</v>
      </c>
      <c r="I23" s="17">
        <v>0</v>
      </c>
      <c r="J23" s="17">
        <v>0.99999999999333866</v>
      </c>
      <c r="K23" s="18">
        <v>0</v>
      </c>
      <c r="L23" s="36">
        <f t="shared" si="0"/>
        <v>0.99999999999333866</v>
      </c>
      <c r="M23" s="32" t="s">
        <v>11</v>
      </c>
      <c r="N23" s="36">
        <v>1</v>
      </c>
    </row>
    <row r="24" spans="1:14" x14ac:dyDescent="0.25">
      <c r="A24">
        <v>19</v>
      </c>
      <c r="B24" s="25">
        <f>data!$E23*VLOOKUP(data!$C23,data!$H$5:$L$7,2)</f>
        <v>1</v>
      </c>
      <c r="C24" s="26">
        <f>data!$E23*VLOOKUP(data!$C23,data!$H$5:$L$7,3)</f>
        <v>1</v>
      </c>
      <c r="D24" s="26">
        <f>data!$E23*VLOOKUP(data!$C23,data!$H$5:$L$7,4)</f>
        <v>1</v>
      </c>
      <c r="E24" s="27">
        <f>data!$E23*VLOOKUP(data!$C23,data!$H$5:$L$7,5)</f>
        <v>2</v>
      </c>
      <c r="G24">
        <v>19</v>
      </c>
      <c r="H24" s="16">
        <v>0</v>
      </c>
      <c r="I24" s="17">
        <v>0</v>
      </c>
      <c r="J24" s="17">
        <v>0.99999999999333866</v>
      </c>
      <c r="K24" s="18">
        <v>0</v>
      </c>
      <c r="L24" s="36">
        <f t="shared" si="0"/>
        <v>0.99999999999333866</v>
      </c>
      <c r="M24" s="32" t="s">
        <v>11</v>
      </c>
      <c r="N24" s="36">
        <v>1</v>
      </c>
    </row>
    <row r="25" spans="1:14" x14ac:dyDescent="0.25">
      <c r="A25">
        <v>20</v>
      </c>
      <c r="B25" s="25">
        <f>data!$E24*VLOOKUP(data!$C24,data!$H$5:$L$7,2)</f>
        <v>2</v>
      </c>
      <c r="C25" s="26">
        <f>data!$E24*VLOOKUP(data!$C24,data!$H$5:$L$7,3)</f>
        <v>4</v>
      </c>
      <c r="D25" s="26">
        <f>data!$E24*VLOOKUP(data!$C24,data!$H$5:$L$7,4)</f>
        <v>6</v>
      </c>
      <c r="E25" s="27">
        <f>data!$E24*VLOOKUP(data!$C24,data!$H$5:$L$7,5)</f>
        <v>2</v>
      </c>
      <c r="G25">
        <v>20</v>
      </c>
      <c r="H25" s="16">
        <v>0</v>
      </c>
      <c r="I25" s="17">
        <v>0.99999999999333866</v>
      </c>
      <c r="J25" s="17">
        <v>0</v>
      </c>
      <c r="K25" s="18">
        <v>0</v>
      </c>
      <c r="L25" s="36">
        <f t="shared" si="0"/>
        <v>0.99999999999333866</v>
      </c>
      <c r="M25" s="32" t="s">
        <v>11</v>
      </c>
      <c r="N25" s="36">
        <v>1</v>
      </c>
    </row>
    <row r="26" spans="1:14" x14ac:dyDescent="0.25">
      <c r="A26">
        <v>21</v>
      </c>
      <c r="B26" s="25">
        <f>data!$E25*VLOOKUP(data!$C25,data!$H$5:$L$7,2)</f>
        <v>1</v>
      </c>
      <c r="C26" s="26">
        <f>data!$E25*VLOOKUP(data!$C25,data!$H$5:$L$7,3)</f>
        <v>2</v>
      </c>
      <c r="D26" s="26">
        <f>data!$E25*VLOOKUP(data!$C25,data!$H$5:$L$7,4)</f>
        <v>3</v>
      </c>
      <c r="E26" s="27">
        <f>data!$E25*VLOOKUP(data!$C25,data!$H$5:$L$7,5)</f>
        <v>1</v>
      </c>
      <c r="G26">
        <v>21</v>
      </c>
      <c r="H26" s="16">
        <v>0</v>
      </c>
      <c r="I26" s="17">
        <v>0</v>
      </c>
      <c r="J26" s="17">
        <v>1</v>
      </c>
      <c r="K26" s="18">
        <v>0</v>
      </c>
      <c r="L26" s="36">
        <f t="shared" si="0"/>
        <v>1</v>
      </c>
      <c r="M26" s="32" t="s">
        <v>11</v>
      </c>
      <c r="N26" s="36">
        <v>1</v>
      </c>
    </row>
    <row r="27" spans="1:14" x14ac:dyDescent="0.25">
      <c r="A27">
        <v>22</v>
      </c>
      <c r="B27" s="25">
        <f>data!$E26*VLOOKUP(data!$C26,data!$H$5:$L$7,2)</f>
        <v>25</v>
      </c>
      <c r="C27" s="26">
        <f>data!$E26*VLOOKUP(data!$C26,data!$H$5:$L$7,3)</f>
        <v>50</v>
      </c>
      <c r="D27" s="26">
        <f>data!$E26*VLOOKUP(data!$C26,data!$H$5:$L$7,4)</f>
        <v>75</v>
      </c>
      <c r="E27" s="27">
        <f>data!$E26*VLOOKUP(data!$C26,data!$H$5:$L$7,5)</f>
        <v>25</v>
      </c>
      <c r="G27">
        <v>22</v>
      </c>
      <c r="H27" s="16">
        <v>0</v>
      </c>
      <c r="I27" s="17">
        <v>0.99999999999333866</v>
      </c>
      <c r="J27" s="17">
        <v>0</v>
      </c>
      <c r="K27" s="18">
        <v>0</v>
      </c>
      <c r="L27" s="36">
        <f t="shared" si="0"/>
        <v>0.99999999999333866</v>
      </c>
      <c r="M27" s="32" t="s">
        <v>11</v>
      </c>
      <c r="N27" s="36">
        <v>1</v>
      </c>
    </row>
    <row r="28" spans="1:14" x14ac:dyDescent="0.25">
      <c r="A28">
        <v>23</v>
      </c>
      <c r="B28" s="25">
        <f>data!$E27*VLOOKUP(data!$C27,data!$H$5:$L$7,2)</f>
        <v>1</v>
      </c>
      <c r="C28" s="26">
        <f>data!$E27*VLOOKUP(data!$C27,data!$H$5:$L$7,3)</f>
        <v>2</v>
      </c>
      <c r="D28" s="26">
        <f>data!$E27*VLOOKUP(data!$C27,data!$H$5:$L$7,4)</f>
        <v>3</v>
      </c>
      <c r="E28" s="27">
        <f>data!$E27*VLOOKUP(data!$C27,data!$H$5:$L$7,5)</f>
        <v>1</v>
      </c>
      <c r="G28">
        <v>23</v>
      </c>
      <c r="H28" s="16">
        <v>0</v>
      </c>
      <c r="I28" s="17">
        <v>0</v>
      </c>
      <c r="J28" s="17">
        <v>1</v>
      </c>
      <c r="K28" s="18">
        <v>0</v>
      </c>
      <c r="L28" s="36">
        <f t="shared" si="0"/>
        <v>1</v>
      </c>
      <c r="M28" s="32" t="s">
        <v>11</v>
      </c>
      <c r="N28" s="36">
        <v>1</v>
      </c>
    </row>
    <row r="29" spans="1:14" x14ac:dyDescent="0.25">
      <c r="A29">
        <v>24</v>
      </c>
      <c r="B29" s="25">
        <f>data!$E28*VLOOKUP(data!$C28,data!$H$5:$L$7,2)</f>
        <v>0</v>
      </c>
      <c r="C29" s="26">
        <f>data!$E28*VLOOKUP(data!$C28,data!$H$5:$L$7,3)</f>
        <v>0</v>
      </c>
      <c r="D29" s="26">
        <f>data!$E28*VLOOKUP(data!$C28,data!$H$5:$L$7,4)</f>
        <v>0</v>
      </c>
      <c r="E29" s="27">
        <f>data!$E28*VLOOKUP(data!$C28,data!$H$5:$L$7,5)</f>
        <v>0</v>
      </c>
      <c r="G29">
        <v>24</v>
      </c>
      <c r="H29" s="16">
        <v>0.99999999999333866</v>
      </c>
      <c r="I29" s="17">
        <v>0</v>
      </c>
      <c r="J29" s="17">
        <v>0</v>
      </c>
      <c r="K29" s="18">
        <v>0</v>
      </c>
      <c r="L29" s="36">
        <f t="shared" si="0"/>
        <v>0.99999999999333866</v>
      </c>
      <c r="M29" s="32" t="s">
        <v>11</v>
      </c>
      <c r="N29" s="36">
        <v>1</v>
      </c>
    </row>
    <row r="30" spans="1:14" x14ac:dyDescent="0.25">
      <c r="A30">
        <v>25</v>
      </c>
      <c r="B30" s="25">
        <f>data!$E29*VLOOKUP(data!$C29,data!$H$5:$L$7,2)</f>
        <v>1</v>
      </c>
      <c r="C30" s="26">
        <f>data!$E29*VLOOKUP(data!$C29,data!$H$5:$L$7,3)</f>
        <v>2</v>
      </c>
      <c r="D30" s="26">
        <f>data!$E29*VLOOKUP(data!$C29,data!$H$5:$L$7,4)</f>
        <v>3</v>
      </c>
      <c r="E30" s="27">
        <f>data!$E29*VLOOKUP(data!$C29,data!$H$5:$L$7,5)</f>
        <v>1</v>
      </c>
      <c r="G30">
        <v>25</v>
      </c>
      <c r="H30" s="16">
        <v>0</v>
      </c>
      <c r="I30" s="17">
        <v>0</v>
      </c>
      <c r="J30" s="17">
        <v>1</v>
      </c>
      <c r="K30" s="18">
        <v>0</v>
      </c>
      <c r="L30" s="36">
        <f t="shared" si="0"/>
        <v>1</v>
      </c>
      <c r="M30" s="32" t="s">
        <v>11</v>
      </c>
      <c r="N30" s="36">
        <v>1</v>
      </c>
    </row>
    <row r="31" spans="1:14" x14ac:dyDescent="0.25">
      <c r="A31">
        <v>26</v>
      </c>
      <c r="B31" s="25">
        <f>data!$E30*VLOOKUP(data!$C30,data!$H$5:$L$7,2)</f>
        <v>1</v>
      </c>
      <c r="C31" s="26">
        <f>data!$E30*VLOOKUP(data!$C30,data!$H$5:$L$7,3)</f>
        <v>2</v>
      </c>
      <c r="D31" s="26">
        <f>data!$E30*VLOOKUP(data!$C30,data!$H$5:$L$7,4)</f>
        <v>3</v>
      </c>
      <c r="E31" s="27">
        <f>data!$E30*VLOOKUP(data!$C30,data!$H$5:$L$7,5)</f>
        <v>1</v>
      </c>
      <c r="G31">
        <v>26</v>
      </c>
      <c r="H31" s="16">
        <v>0.99999999999333866</v>
      </c>
      <c r="I31" s="17">
        <v>0</v>
      </c>
      <c r="J31" s="17">
        <v>0</v>
      </c>
      <c r="K31" s="18">
        <v>0</v>
      </c>
      <c r="L31" s="36">
        <f t="shared" si="0"/>
        <v>0.99999999999333866</v>
      </c>
      <c r="M31" s="32" t="s">
        <v>11</v>
      </c>
      <c r="N31" s="36">
        <v>1</v>
      </c>
    </row>
    <row r="32" spans="1:14" x14ac:dyDescent="0.25">
      <c r="A32">
        <v>27</v>
      </c>
      <c r="B32" s="25">
        <f>data!$E31*VLOOKUP(data!$C31,data!$H$5:$L$7,2)</f>
        <v>1</v>
      </c>
      <c r="C32" s="26">
        <f>data!$E31*VLOOKUP(data!$C31,data!$H$5:$L$7,3)</f>
        <v>2</v>
      </c>
      <c r="D32" s="26">
        <f>data!$E31*VLOOKUP(data!$C31,data!$H$5:$L$7,4)</f>
        <v>3</v>
      </c>
      <c r="E32" s="27">
        <f>data!$E31*VLOOKUP(data!$C31,data!$H$5:$L$7,5)</f>
        <v>1</v>
      </c>
      <c r="G32">
        <v>27</v>
      </c>
      <c r="H32" s="16">
        <v>-5.5325014964152239E-43</v>
      </c>
      <c r="I32" s="17">
        <v>0</v>
      </c>
      <c r="J32" s="17">
        <v>1</v>
      </c>
      <c r="K32" s="18">
        <v>0</v>
      </c>
      <c r="L32" s="36">
        <f t="shared" si="0"/>
        <v>1</v>
      </c>
      <c r="M32" s="32" t="s">
        <v>11</v>
      </c>
      <c r="N32" s="36">
        <v>1</v>
      </c>
    </row>
    <row r="33" spans="1:14" x14ac:dyDescent="0.25">
      <c r="A33">
        <v>28</v>
      </c>
      <c r="B33" s="25">
        <f>data!$E32*VLOOKUP(data!$C32,data!$H$5:$L$7,2)</f>
        <v>0</v>
      </c>
      <c r="C33" s="26">
        <f>data!$E32*VLOOKUP(data!$C32,data!$H$5:$L$7,3)</f>
        <v>0</v>
      </c>
      <c r="D33" s="26">
        <f>data!$E32*VLOOKUP(data!$C32,data!$H$5:$L$7,4)</f>
        <v>0</v>
      </c>
      <c r="E33" s="27">
        <f>data!$E32*VLOOKUP(data!$C32,data!$H$5:$L$7,5)</f>
        <v>0</v>
      </c>
      <c r="G33">
        <v>28</v>
      </c>
      <c r="H33" s="16">
        <v>0.99999999999333866</v>
      </c>
      <c r="I33" s="17">
        <v>0</v>
      </c>
      <c r="J33" s="17">
        <v>0</v>
      </c>
      <c r="K33" s="18">
        <v>0</v>
      </c>
      <c r="L33" s="36">
        <f t="shared" si="0"/>
        <v>0.99999999999333866</v>
      </c>
      <c r="M33" s="32" t="s">
        <v>11</v>
      </c>
      <c r="N33" s="36">
        <v>1</v>
      </c>
    </row>
    <row r="34" spans="1:14" x14ac:dyDescent="0.25">
      <c r="A34">
        <v>29</v>
      </c>
      <c r="B34" s="25">
        <f>data!$E33*VLOOKUP(data!$C33,data!$H$5:$L$7,2)</f>
        <v>2</v>
      </c>
      <c r="C34" s="26">
        <f>data!$E33*VLOOKUP(data!$C33,data!$H$5:$L$7,3)</f>
        <v>4</v>
      </c>
      <c r="D34" s="26">
        <f>data!$E33*VLOOKUP(data!$C33,data!$H$5:$L$7,4)</f>
        <v>6</v>
      </c>
      <c r="E34" s="27">
        <f>data!$E33*VLOOKUP(data!$C33,data!$H$5:$L$7,5)</f>
        <v>2</v>
      </c>
      <c r="G34">
        <v>29</v>
      </c>
      <c r="H34" s="16">
        <v>0</v>
      </c>
      <c r="I34" s="17">
        <v>0.99999999999333866</v>
      </c>
      <c r="J34" s="17">
        <v>0</v>
      </c>
      <c r="K34" s="18">
        <v>0</v>
      </c>
      <c r="L34" s="36">
        <f t="shared" si="0"/>
        <v>0.99999999999333866</v>
      </c>
      <c r="M34" s="32" t="s">
        <v>11</v>
      </c>
      <c r="N34" s="36">
        <v>1</v>
      </c>
    </row>
    <row r="35" spans="1:14" x14ac:dyDescent="0.25">
      <c r="A35">
        <v>30</v>
      </c>
      <c r="B35" s="25">
        <f>data!$E34*VLOOKUP(data!$C34,data!$H$5:$L$7,2)</f>
        <v>1</v>
      </c>
      <c r="C35" s="26">
        <f>data!$E34*VLOOKUP(data!$C34,data!$H$5:$L$7,3)</f>
        <v>2</v>
      </c>
      <c r="D35" s="26">
        <f>data!$E34*VLOOKUP(data!$C34,data!$H$5:$L$7,4)</f>
        <v>3</v>
      </c>
      <c r="E35" s="27">
        <f>data!$E34*VLOOKUP(data!$C34,data!$H$5:$L$7,5)</f>
        <v>1</v>
      </c>
      <c r="G35">
        <v>30</v>
      </c>
      <c r="H35" s="16">
        <v>0</v>
      </c>
      <c r="I35" s="17">
        <v>0.99999999999333866</v>
      </c>
      <c r="J35" s="17">
        <v>0</v>
      </c>
      <c r="K35" s="18">
        <v>0</v>
      </c>
      <c r="L35" s="36">
        <f t="shared" si="0"/>
        <v>0.99999999999333866</v>
      </c>
      <c r="M35" s="32" t="s">
        <v>11</v>
      </c>
      <c r="N35" s="36">
        <v>1</v>
      </c>
    </row>
    <row r="36" spans="1:14" x14ac:dyDescent="0.25">
      <c r="A36">
        <v>31</v>
      </c>
      <c r="B36" s="25">
        <f>data!$E35*VLOOKUP(data!$C35,data!$H$5:$L$7,2)</f>
        <v>0</v>
      </c>
      <c r="C36" s="26">
        <f>data!$E35*VLOOKUP(data!$C35,data!$H$5:$L$7,3)</f>
        <v>0</v>
      </c>
      <c r="D36" s="26">
        <f>data!$E35*VLOOKUP(data!$C35,data!$H$5:$L$7,4)</f>
        <v>0</v>
      </c>
      <c r="E36" s="27">
        <f>data!$E35*VLOOKUP(data!$C35,data!$H$5:$L$7,5)</f>
        <v>0</v>
      </c>
      <c r="G36">
        <v>31</v>
      </c>
      <c r="H36" s="16">
        <v>0.99999999999333866</v>
      </c>
      <c r="I36" s="17">
        <v>0</v>
      </c>
      <c r="J36" s="17">
        <v>0</v>
      </c>
      <c r="K36" s="18">
        <v>0</v>
      </c>
      <c r="L36" s="36">
        <f t="shared" si="0"/>
        <v>0.99999999999333866</v>
      </c>
      <c r="M36" s="32" t="s">
        <v>11</v>
      </c>
      <c r="N36" s="36">
        <v>1</v>
      </c>
    </row>
    <row r="37" spans="1:14" x14ac:dyDescent="0.25">
      <c r="A37">
        <v>32</v>
      </c>
      <c r="B37" s="25">
        <f>data!$E36*VLOOKUP(data!$C36,data!$H$5:$L$7,2)</f>
        <v>2</v>
      </c>
      <c r="C37" s="26">
        <f>data!$E36*VLOOKUP(data!$C36,data!$H$5:$L$7,3)</f>
        <v>4</v>
      </c>
      <c r="D37" s="26">
        <f>data!$E36*VLOOKUP(data!$C36,data!$H$5:$L$7,4)</f>
        <v>6</v>
      </c>
      <c r="E37" s="27">
        <f>data!$E36*VLOOKUP(data!$C36,data!$H$5:$L$7,5)</f>
        <v>2</v>
      </c>
      <c r="G37">
        <v>32</v>
      </c>
      <c r="H37" s="16">
        <v>0</v>
      </c>
      <c r="I37" s="17">
        <v>0.99999999999333866</v>
      </c>
      <c r="J37" s="17">
        <v>0</v>
      </c>
      <c r="K37" s="18">
        <v>0</v>
      </c>
      <c r="L37" s="36">
        <f t="shared" si="0"/>
        <v>0.99999999999333866</v>
      </c>
      <c r="M37" s="32" t="s">
        <v>11</v>
      </c>
      <c r="N37" s="36">
        <v>1</v>
      </c>
    </row>
    <row r="38" spans="1:14" x14ac:dyDescent="0.25">
      <c r="A38">
        <v>33</v>
      </c>
      <c r="B38" s="25">
        <f>data!$E37*VLOOKUP(data!$C37,data!$H$5:$L$7,2)</f>
        <v>34</v>
      </c>
      <c r="C38" s="26">
        <f>data!$E37*VLOOKUP(data!$C37,data!$H$5:$L$7,3)</f>
        <v>34</v>
      </c>
      <c r="D38" s="26">
        <f>data!$E37*VLOOKUP(data!$C37,data!$H$5:$L$7,4)</f>
        <v>34</v>
      </c>
      <c r="E38" s="27">
        <f>data!$E37*VLOOKUP(data!$C37,data!$H$5:$L$7,5)</f>
        <v>68</v>
      </c>
      <c r="G38">
        <v>33</v>
      </c>
      <c r="H38" s="16">
        <v>0.99999999999333866</v>
      </c>
      <c r="I38" s="17">
        <v>0</v>
      </c>
      <c r="J38" s="17">
        <v>0</v>
      </c>
      <c r="K38" s="18">
        <v>0</v>
      </c>
      <c r="L38" s="36">
        <f t="shared" si="0"/>
        <v>0.99999999999333866</v>
      </c>
      <c r="M38" s="32" t="s">
        <v>11</v>
      </c>
      <c r="N38" s="36">
        <v>1</v>
      </c>
    </row>
    <row r="39" spans="1:14" x14ac:dyDescent="0.25">
      <c r="A39">
        <v>34</v>
      </c>
      <c r="B39" s="25">
        <f>data!$E38*VLOOKUP(data!$C38,data!$H$5:$L$7,2)</f>
        <v>0</v>
      </c>
      <c r="C39" s="26">
        <f>data!$E38*VLOOKUP(data!$C38,data!$H$5:$L$7,3)</f>
        <v>0</v>
      </c>
      <c r="D39" s="26">
        <f>data!$E38*VLOOKUP(data!$C38,data!$H$5:$L$7,4)</f>
        <v>0</v>
      </c>
      <c r="E39" s="27">
        <f>data!$E38*VLOOKUP(data!$C38,data!$H$5:$L$7,5)</f>
        <v>0</v>
      </c>
      <c r="G39">
        <v>34</v>
      </c>
      <c r="H39" s="16">
        <v>0.99999999999333866</v>
      </c>
      <c r="I39" s="17">
        <v>0</v>
      </c>
      <c r="J39" s="17">
        <v>0</v>
      </c>
      <c r="K39" s="18">
        <v>0</v>
      </c>
      <c r="L39" s="36">
        <f t="shared" si="0"/>
        <v>0.99999999999333866</v>
      </c>
      <c r="M39" s="32" t="s">
        <v>11</v>
      </c>
      <c r="N39" s="36">
        <v>1</v>
      </c>
    </row>
    <row r="40" spans="1:14" x14ac:dyDescent="0.25">
      <c r="A40">
        <v>35</v>
      </c>
      <c r="B40" s="25">
        <f>data!$E39*VLOOKUP(data!$C39,data!$H$5:$L$7,2)</f>
        <v>1</v>
      </c>
      <c r="C40" s="26">
        <f>data!$E39*VLOOKUP(data!$C39,data!$H$5:$L$7,3)</f>
        <v>2</v>
      </c>
      <c r="D40" s="26">
        <f>data!$E39*VLOOKUP(data!$C39,data!$H$5:$L$7,4)</f>
        <v>3</v>
      </c>
      <c r="E40" s="27">
        <f>data!$E39*VLOOKUP(data!$C39,data!$H$5:$L$7,5)</f>
        <v>1</v>
      </c>
      <c r="G40">
        <v>35</v>
      </c>
      <c r="H40" s="16">
        <v>0.99999999999333866</v>
      </c>
      <c r="I40" s="17">
        <v>0</v>
      </c>
      <c r="J40" s="17">
        <v>0</v>
      </c>
      <c r="K40" s="18">
        <v>0</v>
      </c>
      <c r="L40" s="36">
        <f t="shared" si="0"/>
        <v>0.99999999999333866</v>
      </c>
      <c r="M40" s="32" t="s">
        <v>11</v>
      </c>
      <c r="N40" s="36">
        <v>1</v>
      </c>
    </row>
    <row r="41" spans="1:14" x14ac:dyDescent="0.25">
      <c r="A41">
        <v>36</v>
      </c>
      <c r="B41" s="25">
        <f>data!$E40*VLOOKUP(data!$C40,data!$H$5:$L$7,2)</f>
        <v>0</v>
      </c>
      <c r="C41" s="26">
        <f>data!$E40*VLOOKUP(data!$C40,data!$H$5:$L$7,3)</f>
        <v>0</v>
      </c>
      <c r="D41" s="26">
        <f>data!$E40*VLOOKUP(data!$C40,data!$H$5:$L$7,4)</f>
        <v>0</v>
      </c>
      <c r="E41" s="27">
        <f>data!$E40*VLOOKUP(data!$C40,data!$H$5:$L$7,5)</f>
        <v>0</v>
      </c>
      <c r="G41">
        <v>36</v>
      </c>
      <c r="H41" s="16">
        <v>0.99999999999333866</v>
      </c>
      <c r="I41" s="17">
        <v>0</v>
      </c>
      <c r="J41" s="17">
        <v>0</v>
      </c>
      <c r="K41" s="18">
        <v>0</v>
      </c>
      <c r="L41" s="36">
        <f t="shared" si="0"/>
        <v>0.99999999999333866</v>
      </c>
      <c r="M41" s="32" t="s">
        <v>11</v>
      </c>
      <c r="N41" s="36">
        <v>1</v>
      </c>
    </row>
    <row r="42" spans="1:14" x14ac:dyDescent="0.25">
      <c r="A42">
        <v>37</v>
      </c>
      <c r="B42" s="25">
        <f>data!$E41*VLOOKUP(data!$C41,data!$H$5:$L$7,2)</f>
        <v>3</v>
      </c>
      <c r="C42" s="26">
        <f>data!$E41*VLOOKUP(data!$C41,data!$H$5:$L$7,3)</f>
        <v>3</v>
      </c>
      <c r="D42" s="26">
        <f>data!$E41*VLOOKUP(data!$C41,data!$H$5:$L$7,4)</f>
        <v>3</v>
      </c>
      <c r="E42" s="27">
        <f>data!$E41*VLOOKUP(data!$C41,data!$H$5:$L$7,5)</f>
        <v>6</v>
      </c>
      <c r="G42">
        <v>37</v>
      </c>
      <c r="H42" s="16">
        <v>0</v>
      </c>
      <c r="I42" s="17">
        <v>0</v>
      </c>
      <c r="J42" s="17">
        <v>0.99999999999333866</v>
      </c>
      <c r="K42" s="18">
        <v>0</v>
      </c>
      <c r="L42" s="36">
        <f t="shared" si="0"/>
        <v>0.99999999999333866</v>
      </c>
      <c r="M42" s="32" t="s">
        <v>11</v>
      </c>
      <c r="N42" s="36">
        <v>1</v>
      </c>
    </row>
    <row r="43" spans="1:14" x14ac:dyDescent="0.25">
      <c r="A43">
        <v>38</v>
      </c>
      <c r="B43" s="25">
        <f>data!$E42*VLOOKUP(data!$C42,data!$H$5:$L$7,2)</f>
        <v>1</v>
      </c>
      <c r="C43" s="26">
        <f>data!$E42*VLOOKUP(data!$C42,data!$H$5:$L$7,3)</f>
        <v>1</v>
      </c>
      <c r="D43" s="26">
        <f>data!$E42*VLOOKUP(data!$C42,data!$H$5:$L$7,4)</f>
        <v>1</v>
      </c>
      <c r="E43" s="27">
        <f>data!$E42*VLOOKUP(data!$C42,data!$H$5:$L$7,5)</f>
        <v>2</v>
      </c>
      <c r="G43">
        <v>38</v>
      </c>
      <c r="H43" s="16">
        <v>0</v>
      </c>
      <c r="I43" s="17">
        <v>0</v>
      </c>
      <c r="J43" s="17">
        <v>0</v>
      </c>
      <c r="K43" s="18">
        <v>0.99999999999333866</v>
      </c>
      <c r="L43" s="36">
        <f t="shared" si="0"/>
        <v>0.99999999999333866</v>
      </c>
      <c r="M43" s="32" t="s">
        <v>11</v>
      </c>
      <c r="N43" s="36">
        <v>1</v>
      </c>
    </row>
    <row r="44" spans="1:14" x14ac:dyDescent="0.25">
      <c r="A44">
        <v>39</v>
      </c>
      <c r="B44" s="25">
        <f>data!$E43*VLOOKUP(data!$C43,data!$H$5:$L$7,2)</f>
        <v>1</v>
      </c>
      <c r="C44" s="26">
        <f>data!$E43*VLOOKUP(data!$C43,data!$H$5:$L$7,3)</f>
        <v>2</v>
      </c>
      <c r="D44" s="26">
        <f>data!$E43*VLOOKUP(data!$C43,data!$H$5:$L$7,4)</f>
        <v>3</v>
      </c>
      <c r="E44" s="27">
        <f>data!$E43*VLOOKUP(data!$C43,data!$H$5:$L$7,5)</f>
        <v>1</v>
      </c>
      <c r="G44">
        <v>39</v>
      </c>
      <c r="H44" s="16">
        <v>0.99999999999333866</v>
      </c>
      <c r="I44" s="17">
        <v>0</v>
      </c>
      <c r="J44" s="17">
        <v>0</v>
      </c>
      <c r="K44" s="18">
        <v>0</v>
      </c>
      <c r="L44" s="36">
        <f t="shared" si="0"/>
        <v>0.99999999999333866</v>
      </c>
      <c r="M44" s="32" t="s">
        <v>11</v>
      </c>
      <c r="N44" s="36">
        <v>1</v>
      </c>
    </row>
    <row r="45" spans="1:14" x14ac:dyDescent="0.25">
      <c r="A45">
        <v>40</v>
      </c>
      <c r="B45" s="25">
        <f>data!$E44*VLOOKUP(data!$C44,data!$H$5:$L$7,2)</f>
        <v>15</v>
      </c>
      <c r="C45" s="26">
        <f>data!$E44*VLOOKUP(data!$C44,data!$H$5:$L$7,3)</f>
        <v>30</v>
      </c>
      <c r="D45" s="26">
        <f>data!$E44*VLOOKUP(data!$C44,data!$H$5:$L$7,4)</f>
        <v>45</v>
      </c>
      <c r="E45" s="27">
        <f>data!$E44*VLOOKUP(data!$C44,data!$H$5:$L$7,5)</f>
        <v>15</v>
      </c>
      <c r="G45">
        <v>40</v>
      </c>
      <c r="H45" s="16">
        <v>0</v>
      </c>
      <c r="I45" s="17">
        <v>0.99999999999333866</v>
      </c>
      <c r="J45" s="17">
        <v>0</v>
      </c>
      <c r="K45" s="18">
        <v>0</v>
      </c>
      <c r="L45" s="36">
        <f t="shared" si="0"/>
        <v>0.99999999999333866</v>
      </c>
      <c r="M45" s="32" t="s">
        <v>11</v>
      </c>
      <c r="N45" s="36">
        <v>1</v>
      </c>
    </row>
    <row r="46" spans="1:14" x14ac:dyDescent="0.25">
      <c r="A46">
        <v>41</v>
      </c>
      <c r="B46" s="25">
        <f>data!$E45*VLOOKUP(data!$C45,data!$H$5:$L$7,2)</f>
        <v>1</v>
      </c>
      <c r="C46" s="26">
        <f>data!$E45*VLOOKUP(data!$C45,data!$H$5:$L$7,3)</f>
        <v>2</v>
      </c>
      <c r="D46" s="26">
        <f>data!$E45*VLOOKUP(data!$C45,data!$H$5:$L$7,4)</f>
        <v>3</v>
      </c>
      <c r="E46" s="27">
        <f>data!$E45*VLOOKUP(data!$C45,data!$H$5:$L$7,5)</f>
        <v>1</v>
      </c>
      <c r="G46">
        <v>41</v>
      </c>
      <c r="H46" s="16">
        <v>1.0992307065437704E-9</v>
      </c>
      <c r="I46" s="17">
        <v>0</v>
      </c>
      <c r="J46" s="17">
        <v>0.99999999890076952</v>
      </c>
      <c r="K46" s="18">
        <v>0</v>
      </c>
      <c r="L46" s="36">
        <f t="shared" si="0"/>
        <v>1.0000000000000002</v>
      </c>
      <c r="M46" s="32" t="s">
        <v>11</v>
      </c>
      <c r="N46" s="36">
        <v>1</v>
      </c>
    </row>
    <row r="47" spans="1:14" x14ac:dyDescent="0.25">
      <c r="A47">
        <v>42</v>
      </c>
      <c r="B47" s="25">
        <f>data!$E46*VLOOKUP(data!$C46,data!$H$5:$L$7,2)</f>
        <v>1</v>
      </c>
      <c r="C47" s="26">
        <f>data!$E46*VLOOKUP(data!$C46,data!$H$5:$L$7,3)</f>
        <v>1</v>
      </c>
      <c r="D47" s="26">
        <f>data!$E46*VLOOKUP(data!$C46,data!$H$5:$L$7,4)</f>
        <v>1</v>
      </c>
      <c r="E47" s="27">
        <f>data!$E46*VLOOKUP(data!$C46,data!$H$5:$L$7,5)</f>
        <v>2</v>
      </c>
      <c r="G47">
        <v>42</v>
      </c>
      <c r="H47" s="16">
        <v>0</v>
      </c>
      <c r="I47" s="17">
        <v>0</v>
      </c>
      <c r="J47" s="17">
        <v>0</v>
      </c>
      <c r="K47" s="18">
        <v>0.99999999999333866</v>
      </c>
      <c r="L47" s="36">
        <f t="shared" si="0"/>
        <v>0.99999999999333866</v>
      </c>
      <c r="M47" s="32" t="s">
        <v>11</v>
      </c>
      <c r="N47" s="36">
        <v>1</v>
      </c>
    </row>
    <row r="48" spans="1:14" x14ac:dyDescent="0.25">
      <c r="A48">
        <v>43</v>
      </c>
      <c r="B48" s="25">
        <f>data!$E47*VLOOKUP(data!$C47,data!$H$5:$L$7,2)</f>
        <v>1</v>
      </c>
      <c r="C48" s="26">
        <f>data!$E47*VLOOKUP(data!$C47,data!$H$5:$L$7,3)</f>
        <v>2</v>
      </c>
      <c r="D48" s="26">
        <f>data!$E47*VLOOKUP(data!$C47,data!$H$5:$L$7,4)</f>
        <v>3</v>
      </c>
      <c r="E48" s="27">
        <f>data!$E47*VLOOKUP(data!$C47,data!$H$5:$L$7,5)</f>
        <v>1</v>
      </c>
      <c r="G48">
        <v>43</v>
      </c>
      <c r="H48" s="16">
        <v>0.99999999999333877</v>
      </c>
      <c r="I48" s="17">
        <v>0</v>
      </c>
      <c r="J48" s="17">
        <v>0</v>
      </c>
      <c r="K48" s="18">
        <v>0</v>
      </c>
      <c r="L48" s="36">
        <f t="shared" si="0"/>
        <v>0.99999999999333877</v>
      </c>
      <c r="M48" s="32" t="s">
        <v>11</v>
      </c>
      <c r="N48" s="36">
        <v>1</v>
      </c>
    </row>
    <row r="49" spans="1:14" x14ac:dyDescent="0.25">
      <c r="A49">
        <v>44</v>
      </c>
      <c r="B49" s="25">
        <f>data!$E48*VLOOKUP(data!$C48,data!$H$5:$L$7,2)</f>
        <v>0</v>
      </c>
      <c r="C49" s="26">
        <f>data!$E48*VLOOKUP(data!$C48,data!$H$5:$L$7,3)</f>
        <v>0</v>
      </c>
      <c r="D49" s="26">
        <f>data!$E48*VLOOKUP(data!$C48,data!$H$5:$L$7,4)</f>
        <v>0</v>
      </c>
      <c r="E49" s="27">
        <f>data!$E48*VLOOKUP(data!$C48,data!$H$5:$L$7,5)</f>
        <v>0</v>
      </c>
      <c r="G49">
        <v>44</v>
      </c>
      <c r="H49" s="16">
        <v>0</v>
      </c>
      <c r="I49" s="17">
        <v>0</v>
      </c>
      <c r="J49" s="17">
        <v>0</v>
      </c>
      <c r="K49" s="18">
        <v>0.99999999999342126</v>
      </c>
      <c r="L49" s="36">
        <f t="shared" si="0"/>
        <v>0.99999999999342126</v>
      </c>
      <c r="M49" s="32" t="s">
        <v>11</v>
      </c>
      <c r="N49" s="36">
        <v>1</v>
      </c>
    </row>
    <row r="50" spans="1:14" x14ac:dyDescent="0.25">
      <c r="A50">
        <v>45</v>
      </c>
      <c r="B50" s="25">
        <f>data!$E49*VLOOKUP(data!$C49,data!$H$5:$L$7,2)</f>
        <v>1</v>
      </c>
      <c r="C50" s="26">
        <f>data!$E49*VLOOKUP(data!$C49,data!$H$5:$L$7,3)</f>
        <v>2</v>
      </c>
      <c r="D50" s="26">
        <f>data!$E49*VLOOKUP(data!$C49,data!$H$5:$L$7,4)</f>
        <v>3</v>
      </c>
      <c r="E50" s="27">
        <f>data!$E49*VLOOKUP(data!$C49,data!$H$5:$L$7,5)</f>
        <v>1</v>
      </c>
      <c r="G50">
        <v>45</v>
      </c>
      <c r="H50" s="16">
        <v>0.99999999999333877</v>
      </c>
      <c r="I50" s="17">
        <v>0</v>
      </c>
      <c r="J50" s="17">
        <v>0</v>
      </c>
      <c r="K50" s="18">
        <v>0</v>
      </c>
      <c r="L50" s="36">
        <f t="shared" si="0"/>
        <v>0.99999999999333877</v>
      </c>
      <c r="M50" s="32" t="s">
        <v>11</v>
      </c>
      <c r="N50" s="36">
        <v>1</v>
      </c>
    </row>
    <row r="51" spans="1:14" x14ac:dyDescent="0.25">
      <c r="A51">
        <v>46</v>
      </c>
      <c r="B51" s="25">
        <f>data!$E50*VLOOKUP(data!$C50,data!$H$5:$L$7,2)</f>
        <v>0</v>
      </c>
      <c r="C51" s="26">
        <f>data!$E50*VLOOKUP(data!$C50,data!$H$5:$L$7,3)</f>
        <v>0</v>
      </c>
      <c r="D51" s="26">
        <f>data!$E50*VLOOKUP(data!$C50,data!$H$5:$L$7,4)</f>
        <v>0</v>
      </c>
      <c r="E51" s="27">
        <f>data!$E50*VLOOKUP(data!$C50,data!$H$5:$L$7,5)</f>
        <v>0</v>
      </c>
      <c r="G51">
        <v>46</v>
      </c>
      <c r="H51" s="16">
        <v>0</v>
      </c>
      <c r="I51" s="17">
        <v>0</v>
      </c>
      <c r="J51" s="17">
        <v>0</v>
      </c>
      <c r="K51" s="18">
        <v>0.99999999999547606</v>
      </c>
      <c r="L51" s="36">
        <f t="shared" si="0"/>
        <v>0.99999999999547606</v>
      </c>
      <c r="M51" s="32" t="s">
        <v>11</v>
      </c>
      <c r="N51" s="36">
        <v>1</v>
      </c>
    </row>
    <row r="52" spans="1:14" x14ac:dyDescent="0.25">
      <c r="A52">
        <v>47</v>
      </c>
      <c r="B52" s="25">
        <f>data!$E51*VLOOKUP(data!$C51,data!$H$5:$L$7,2)</f>
        <v>4</v>
      </c>
      <c r="C52" s="26">
        <f>data!$E51*VLOOKUP(data!$C51,data!$H$5:$L$7,3)</f>
        <v>8</v>
      </c>
      <c r="D52" s="26">
        <f>data!$E51*VLOOKUP(data!$C51,data!$H$5:$L$7,4)</f>
        <v>12</v>
      </c>
      <c r="E52" s="27">
        <f>data!$E51*VLOOKUP(data!$C51,data!$H$5:$L$7,5)</f>
        <v>4</v>
      </c>
      <c r="G52">
        <v>47</v>
      </c>
      <c r="H52" s="16">
        <v>2.2204460492651042E-16</v>
      </c>
      <c r="I52" s="17">
        <v>1</v>
      </c>
      <c r="J52" s="17">
        <v>0</v>
      </c>
      <c r="K52" s="18">
        <v>0</v>
      </c>
      <c r="L52" s="36">
        <f t="shared" si="0"/>
        <v>1.0000000000000002</v>
      </c>
      <c r="M52" s="32" t="s">
        <v>11</v>
      </c>
      <c r="N52" s="36">
        <v>1</v>
      </c>
    </row>
    <row r="53" spans="1:14" x14ac:dyDescent="0.25">
      <c r="A53">
        <v>48</v>
      </c>
      <c r="B53" s="25">
        <f>data!$E52*VLOOKUP(data!$C52,data!$H$5:$L$7,2)</f>
        <v>1</v>
      </c>
      <c r="C53" s="26">
        <f>data!$E52*VLOOKUP(data!$C52,data!$H$5:$L$7,3)</f>
        <v>2</v>
      </c>
      <c r="D53" s="26">
        <f>data!$E52*VLOOKUP(data!$C52,data!$H$5:$L$7,4)</f>
        <v>3</v>
      </c>
      <c r="E53" s="27">
        <f>data!$E52*VLOOKUP(data!$C52,data!$H$5:$L$7,5)</f>
        <v>1</v>
      </c>
      <c r="G53">
        <v>48</v>
      </c>
      <c r="H53" s="16">
        <v>0.99999999999333877</v>
      </c>
      <c r="I53" s="17">
        <v>0</v>
      </c>
      <c r="J53" s="17">
        <v>0</v>
      </c>
      <c r="K53" s="18">
        <v>0</v>
      </c>
      <c r="L53" s="36">
        <f t="shared" si="0"/>
        <v>0.99999999999333877</v>
      </c>
      <c r="M53" s="32" t="s">
        <v>11</v>
      </c>
      <c r="N53" s="36">
        <v>1</v>
      </c>
    </row>
    <row r="54" spans="1:14" x14ac:dyDescent="0.25">
      <c r="A54">
        <v>49</v>
      </c>
      <c r="B54" s="25">
        <f>data!$E53*VLOOKUP(data!$C53,data!$H$5:$L$7,2)</f>
        <v>2</v>
      </c>
      <c r="C54" s="26">
        <f>data!$E53*VLOOKUP(data!$C53,data!$H$5:$L$7,3)</f>
        <v>4</v>
      </c>
      <c r="D54" s="26">
        <f>data!$E53*VLOOKUP(data!$C53,data!$H$5:$L$7,4)</f>
        <v>6</v>
      </c>
      <c r="E54" s="27">
        <f>data!$E53*VLOOKUP(data!$C53,data!$H$5:$L$7,5)</f>
        <v>2</v>
      </c>
      <c r="G54">
        <v>49</v>
      </c>
      <c r="H54" s="16">
        <v>0</v>
      </c>
      <c r="I54" s="17">
        <v>0.99999999999333877</v>
      </c>
      <c r="J54" s="17">
        <v>0</v>
      </c>
      <c r="K54" s="18">
        <v>0</v>
      </c>
      <c r="L54" s="36">
        <f t="shared" si="0"/>
        <v>0.99999999999333877</v>
      </c>
      <c r="M54" s="32" t="s">
        <v>11</v>
      </c>
      <c r="N54" s="36">
        <v>1</v>
      </c>
    </row>
    <row r="55" spans="1:14" ht="15.75" thickBot="1" x14ac:dyDescent="0.3">
      <c r="A55">
        <v>50</v>
      </c>
      <c r="B55" s="28">
        <f>data!$E54*VLOOKUP(data!$C54,data!$H$5:$L$7,2)</f>
        <v>1</v>
      </c>
      <c r="C55" s="29">
        <f>data!$E54*VLOOKUP(data!$C54,data!$H$5:$L$7,3)</f>
        <v>2</v>
      </c>
      <c r="D55" s="29">
        <f>data!$E54*VLOOKUP(data!$C54,data!$H$5:$L$7,4)</f>
        <v>3</v>
      </c>
      <c r="E55" s="30">
        <f>data!$E54*VLOOKUP(data!$C54,data!$H$5:$L$7,5)</f>
        <v>1</v>
      </c>
      <c r="G55">
        <v>50</v>
      </c>
      <c r="H55" s="19">
        <v>1</v>
      </c>
      <c r="I55" s="20">
        <v>-1.1102230240136672E-16</v>
      </c>
      <c r="J55" s="20">
        <v>0</v>
      </c>
      <c r="K55" s="21">
        <v>0</v>
      </c>
      <c r="L55" s="36">
        <f t="shared" si="0"/>
        <v>0.99999999999999989</v>
      </c>
      <c r="M55" s="32" t="s">
        <v>11</v>
      </c>
      <c r="N55" s="36">
        <v>1</v>
      </c>
    </row>
    <row r="56" spans="1:14" x14ac:dyDescent="0.25">
      <c r="H56" s="36">
        <f>SUMPRODUCT(H6:H55,B6:B55)</f>
        <v>49.000000000235374</v>
      </c>
      <c r="I56" s="36">
        <f t="shared" ref="I56:K56" si="1">SUMPRODUCT(I6:I55,C6:C55)</f>
        <v>158.00000000012901</v>
      </c>
      <c r="J56" s="36">
        <f t="shared" si="1"/>
        <v>37.000000001119105</v>
      </c>
      <c r="K56" s="36">
        <f t="shared" si="1"/>
        <v>9.9999999908066926</v>
      </c>
    </row>
    <row r="57" spans="1:14" x14ac:dyDescent="0.25">
      <c r="H57" s="36" t="s">
        <v>13</v>
      </c>
      <c r="I57" s="36" t="s">
        <v>13</v>
      </c>
      <c r="J57" s="36" t="s">
        <v>13</v>
      </c>
      <c r="K57" s="36" t="s">
        <v>13</v>
      </c>
    </row>
    <row r="58" spans="1:14" x14ac:dyDescent="0.25">
      <c r="H58" s="41"/>
      <c r="I58" s="35"/>
      <c r="J58" s="35"/>
      <c r="K58" s="3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workbookViewId="0">
      <selection activeCell="E5" sqref="B5:E54"/>
    </sheetView>
  </sheetViews>
  <sheetFormatPr baseColWidth="10" defaultColWidth="7.42578125" defaultRowHeight="15" x14ac:dyDescent="0.25"/>
  <sheetData>
    <row r="1" spans="1:16" x14ac:dyDescent="0.25">
      <c r="A1" t="s">
        <v>8</v>
      </c>
    </row>
    <row r="2" spans="1:16" x14ac:dyDescent="0.25">
      <c r="A2" t="s">
        <v>28</v>
      </c>
    </row>
    <row r="4" spans="1:16" ht="15.75" thickBot="1" x14ac:dyDescent="0.3">
      <c r="A4" t="s">
        <v>10</v>
      </c>
      <c r="B4">
        <v>1</v>
      </c>
      <c r="C4">
        <v>2</v>
      </c>
      <c r="D4">
        <v>3</v>
      </c>
      <c r="E4">
        <v>4</v>
      </c>
      <c r="G4" t="s">
        <v>9</v>
      </c>
      <c r="H4">
        <v>1</v>
      </c>
      <c r="I4">
        <v>2</v>
      </c>
      <c r="J4">
        <v>3</v>
      </c>
      <c r="K4">
        <v>4</v>
      </c>
      <c r="P4" t="s">
        <v>12</v>
      </c>
    </row>
    <row r="5" spans="1:16" x14ac:dyDescent="0.25">
      <c r="A5">
        <v>1</v>
      </c>
      <c r="B5" s="22">
        <f>data!$E5*VLOOKUP(data!$C5,data!$H$5:$L$7,2)</f>
        <v>3</v>
      </c>
      <c r="C5" s="23">
        <f>data!$E5*VLOOKUP(data!$C5,data!$H$5:$L$7,3)</f>
        <v>3</v>
      </c>
      <c r="D5" s="23">
        <f>data!$E5*VLOOKUP(data!$C5,data!$H$5:$L$7,4)</f>
        <v>3</v>
      </c>
      <c r="E5" s="24">
        <f>data!$E5*VLOOKUP(data!$C5,data!$H$5:$L$7,5)</f>
        <v>6</v>
      </c>
      <c r="G5">
        <v>1</v>
      </c>
      <c r="H5" s="13">
        <v>0.9999999999934488</v>
      </c>
      <c r="I5" s="14">
        <v>0</v>
      </c>
      <c r="J5" s="14">
        <v>0</v>
      </c>
      <c r="K5" s="15">
        <v>0</v>
      </c>
      <c r="L5" s="36">
        <f>SUM(H5:K5)</f>
        <v>0.9999999999934488</v>
      </c>
      <c r="M5" s="32" t="s">
        <v>11</v>
      </c>
      <c r="N5" s="36">
        <v>1</v>
      </c>
      <c r="P5" s="33">
        <f>H57</f>
        <v>45.999999999727002</v>
      </c>
    </row>
    <row r="6" spans="1:16" x14ac:dyDescent="0.25">
      <c r="A6">
        <v>2</v>
      </c>
      <c r="B6" s="25">
        <f>data!$E6*VLOOKUP(data!$C6,data!$H$5:$L$7,2)</f>
        <v>1</v>
      </c>
      <c r="C6" s="26">
        <f>data!$E6*VLOOKUP(data!$C6,data!$H$5:$L$7,3)</f>
        <v>2</v>
      </c>
      <c r="D6" s="26">
        <f>data!$E6*VLOOKUP(data!$C6,data!$H$5:$L$7,4)</f>
        <v>3</v>
      </c>
      <c r="E6" s="27">
        <f>data!$E6*VLOOKUP(data!$C6,data!$H$5:$L$7,5)</f>
        <v>1</v>
      </c>
      <c r="G6">
        <v>2</v>
      </c>
      <c r="H6" s="16">
        <v>0.99999999999333866</v>
      </c>
      <c r="I6" s="17">
        <v>0</v>
      </c>
      <c r="J6" s="17">
        <v>0</v>
      </c>
      <c r="K6" s="18">
        <v>0</v>
      </c>
      <c r="L6" s="36">
        <f>SUM(H6:K6)</f>
        <v>0.99999999999333866</v>
      </c>
      <c r="M6" s="32" t="s">
        <v>11</v>
      </c>
      <c r="N6" s="36">
        <v>1</v>
      </c>
    </row>
    <row r="7" spans="1:16" x14ac:dyDescent="0.25">
      <c r="A7">
        <v>3</v>
      </c>
      <c r="B7" s="25">
        <f>data!$E7*VLOOKUP(data!$C7,data!$H$5:$L$7,2)</f>
        <v>3</v>
      </c>
      <c r="C7" s="26">
        <f>data!$E7*VLOOKUP(data!$C7,data!$H$5:$L$7,3)</f>
        <v>3</v>
      </c>
      <c r="D7" s="26">
        <f>data!$E7*VLOOKUP(data!$C7,data!$H$5:$L$7,4)</f>
        <v>3</v>
      </c>
      <c r="E7" s="27">
        <f>data!$E7*VLOOKUP(data!$C7,data!$H$5:$L$7,5)</f>
        <v>6</v>
      </c>
      <c r="G7">
        <v>3</v>
      </c>
      <c r="H7" s="16">
        <v>0.99999999999333866</v>
      </c>
      <c r="I7" s="17">
        <v>0</v>
      </c>
      <c r="J7" s="17">
        <v>0</v>
      </c>
      <c r="K7" s="18">
        <v>0</v>
      </c>
      <c r="L7" s="36">
        <f t="shared" ref="L7:L54" si="0">SUM(H7:K7)</f>
        <v>0.99999999999333866</v>
      </c>
      <c r="M7" s="32" t="s">
        <v>11</v>
      </c>
      <c r="N7" s="36">
        <v>1</v>
      </c>
    </row>
    <row r="8" spans="1:16" x14ac:dyDescent="0.25">
      <c r="A8">
        <v>4</v>
      </c>
      <c r="B8" s="25">
        <f>data!$E8*VLOOKUP(data!$C8,data!$H$5:$L$7,2)</f>
        <v>2</v>
      </c>
      <c r="C8" s="26">
        <f>data!$E8*VLOOKUP(data!$C8,data!$H$5:$L$7,3)</f>
        <v>4</v>
      </c>
      <c r="D8" s="26">
        <f>data!$E8*VLOOKUP(data!$C8,data!$H$5:$L$7,4)</f>
        <v>6</v>
      </c>
      <c r="E8" s="27">
        <f>data!$E8*VLOOKUP(data!$C8,data!$H$5:$L$7,5)</f>
        <v>2</v>
      </c>
      <c r="G8">
        <v>4</v>
      </c>
      <c r="H8" s="16">
        <v>0.99999999999333866</v>
      </c>
      <c r="I8" s="17">
        <v>0</v>
      </c>
      <c r="J8" s="17">
        <v>0</v>
      </c>
      <c r="K8" s="18">
        <v>0</v>
      </c>
      <c r="L8" s="36">
        <f t="shared" si="0"/>
        <v>0.99999999999333866</v>
      </c>
      <c r="M8" s="32" t="s">
        <v>11</v>
      </c>
      <c r="N8" s="36">
        <v>1</v>
      </c>
    </row>
    <row r="9" spans="1:16" x14ac:dyDescent="0.25">
      <c r="A9">
        <v>5</v>
      </c>
      <c r="B9" s="25">
        <f>data!$E9*VLOOKUP(data!$C9,data!$H$5:$L$7,2)</f>
        <v>5</v>
      </c>
      <c r="C9" s="26">
        <f>data!$E9*VLOOKUP(data!$C9,data!$H$5:$L$7,3)</f>
        <v>10</v>
      </c>
      <c r="D9" s="26">
        <f>data!$E9*VLOOKUP(data!$C9,data!$H$5:$L$7,4)</f>
        <v>15</v>
      </c>
      <c r="E9" s="27">
        <f>data!$E9*VLOOKUP(data!$C9,data!$H$5:$L$7,5)</f>
        <v>5</v>
      </c>
      <c r="G9">
        <v>5</v>
      </c>
      <c r="H9" s="16">
        <v>0</v>
      </c>
      <c r="I9" s="17">
        <v>0</v>
      </c>
      <c r="J9" s="17">
        <v>0.99999999999333866</v>
      </c>
      <c r="K9" s="18">
        <v>0</v>
      </c>
      <c r="L9" s="36">
        <f t="shared" si="0"/>
        <v>0.99999999999333866</v>
      </c>
      <c r="M9" s="32" t="s">
        <v>11</v>
      </c>
      <c r="N9" s="36">
        <v>1</v>
      </c>
    </row>
    <row r="10" spans="1:16" x14ac:dyDescent="0.25">
      <c r="A10">
        <v>6</v>
      </c>
      <c r="B10" s="25">
        <f>data!$E10*VLOOKUP(data!$C10,data!$H$5:$L$7,2)</f>
        <v>3</v>
      </c>
      <c r="C10" s="26">
        <f>data!$E10*VLOOKUP(data!$C10,data!$H$5:$L$7,3)</f>
        <v>6</v>
      </c>
      <c r="D10" s="26">
        <f>data!$E10*VLOOKUP(data!$C10,data!$H$5:$L$7,4)</f>
        <v>9</v>
      </c>
      <c r="E10" s="27">
        <f>data!$E10*VLOOKUP(data!$C10,data!$H$5:$L$7,5)</f>
        <v>3</v>
      </c>
      <c r="G10">
        <v>6</v>
      </c>
      <c r="H10" s="16">
        <v>0</v>
      </c>
      <c r="I10" s="17">
        <v>1</v>
      </c>
      <c r="J10" s="17">
        <v>7.3347655878244981E-25</v>
      </c>
      <c r="K10" s="18">
        <v>0</v>
      </c>
      <c r="L10" s="36">
        <f t="shared" si="0"/>
        <v>1</v>
      </c>
      <c r="M10" s="32" t="s">
        <v>11</v>
      </c>
      <c r="N10" s="36">
        <v>1</v>
      </c>
    </row>
    <row r="11" spans="1:16" x14ac:dyDescent="0.25">
      <c r="A11">
        <v>7</v>
      </c>
      <c r="B11" s="25">
        <f>data!$E11*VLOOKUP(data!$C11,data!$H$5:$L$7,2)</f>
        <v>1</v>
      </c>
      <c r="C11" s="26">
        <f>data!$E11*VLOOKUP(data!$C11,data!$H$5:$L$7,3)</f>
        <v>2</v>
      </c>
      <c r="D11" s="26">
        <f>data!$E11*VLOOKUP(data!$C11,data!$H$5:$L$7,4)</f>
        <v>3</v>
      </c>
      <c r="E11" s="27">
        <f>data!$E11*VLOOKUP(data!$C11,data!$H$5:$L$7,5)</f>
        <v>1</v>
      </c>
      <c r="G11">
        <v>7</v>
      </c>
      <c r="H11" s="16">
        <v>0.99999999999333866</v>
      </c>
      <c r="I11" s="17">
        <v>0</v>
      </c>
      <c r="J11" s="17">
        <v>0</v>
      </c>
      <c r="K11" s="18">
        <v>0</v>
      </c>
      <c r="L11" s="36">
        <f t="shared" si="0"/>
        <v>0.99999999999333866</v>
      </c>
      <c r="M11" s="32" t="s">
        <v>11</v>
      </c>
      <c r="N11" s="36">
        <v>1</v>
      </c>
    </row>
    <row r="12" spans="1:16" x14ac:dyDescent="0.25">
      <c r="A12">
        <v>8</v>
      </c>
      <c r="B12" s="25">
        <f>data!$E12*VLOOKUP(data!$C12,data!$H$5:$L$7,2)</f>
        <v>7</v>
      </c>
      <c r="C12" s="26">
        <f>data!$E12*VLOOKUP(data!$C12,data!$H$5:$L$7,3)</f>
        <v>14</v>
      </c>
      <c r="D12" s="26">
        <f>data!$E12*VLOOKUP(data!$C12,data!$H$5:$L$7,4)</f>
        <v>21</v>
      </c>
      <c r="E12" s="27">
        <f>data!$E12*VLOOKUP(data!$C12,data!$H$5:$L$7,5)</f>
        <v>7</v>
      </c>
      <c r="G12">
        <v>8</v>
      </c>
      <c r="H12" s="16">
        <v>0</v>
      </c>
      <c r="I12" s="17">
        <v>0</v>
      </c>
      <c r="J12" s="17">
        <v>0.99999999999333888</v>
      </c>
      <c r="K12" s="18">
        <v>0</v>
      </c>
      <c r="L12" s="36">
        <f t="shared" si="0"/>
        <v>0.99999999999333888</v>
      </c>
      <c r="M12" s="32" t="s">
        <v>11</v>
      </c>
      <c r="N12" s="36">
        <v>1</v>
      </c>
    </row>
    <row r="13" spans="1:16" x14ac:dyDescent="0.25">
      <c r="A13">
        <v>9</v>
      </c>
      <c r="B13" s="25">
        <f>data!$E13*VLOOKUP(data!$C13,data!$H$5:$L$7,2)</f>
        <v>1</v>
      </c>
      <c r="C13" s="26">
        <f>data!$E13*VLOOKUP(data!$C13,data!$H$5:$L$7,3)</f>
        <v>2</v>
      </c>
      <c r="D13" s="26">
        <f>data!$E13*VLOOKUP(data!$C13,data!$H$5:$L$7,4)</f>
        <v>3</v>
      </c>
      <c r="E13" s="27">
        <f>data!$E13*VLOOKUP(data!$C13,data!$H$5:$L$7,5)</f>
        <v>1</v>
      </c>
      <c r="G13">
        <v>9</v>
      </c>
      <c r="H13" s="16">
        <v>0</v>
      </c>
      <c r="I13" s="17">
        <v>0</v>
      </c>
      <c r="J13" s="17">
        <v>1</v>
      </c>
      <c r="K13" s="18">
        <v>0</v>
      </c>
      <c r="L13" s="36">
        <f t="shared" si="0"/>
        <v>1</v>
      </c>
      <c r="M13" s="32" t="s">
        <v>11</v>
      </c>
      <c r="N13" s="36">
        <v>1</v>
      </c>
    </row>
    <row r="14" spans="1:16" x14ac:dyDescent="0.25">
      <c r="A14">
        <v>10</v>
      </c>
      <c r="B14" s="25">
        <f>data!$E14*VLOOKUP(data!$C14,data!$H$5:$L$7,2)</f>
        <v>4</v>
      </c>
      <c r="C14" s="26">
        <f>data!$E14*VLOOKUP(data!$C14,data!$H$5:$L$7,3)</f>
        <v>8</v>
      </c>
      <c r="D14" s="26">
        <f>data!$E14*VLOOKUP(data!$C14,data!$H$5:$L$7,4)</f>
        <v>12</v>
      </c>
      <c r="E14" s="27">
        <f>data!$E14*VLOOKUP(data!$C14,data!$H$5:$L$7,5)</f>
        <v>4</v>
      </c>
      <c r="G14">
        <v>10</v>
      </c>
      <c r="H14" s="16">
        <v>0</v>
      </c>
      <c r="I14" s="17">
        <v>0</v>
      </c>
      <c r="J14" s="17">
        <v>0.99999999999333866</v>
      </c>
      <c r="K14" s="18">
        <v>0</v>
      </c>
      <c r="L14" s="36">
        <f t="shared" si="0"/>
        <v>0.99999999999333866</v>
      </c>
      <c r="M14" s="32" t="s">
        <v>11</v>
      </c>
      <c r="N14" s="36">
        <v>1</v>
      </c>
    </row>
    <row r="15" spans="1:16" x14ac:dyDescent="0.25">
      <c r="A15">
        <v>11</v>
      </c>
      <c r="B15" s="25">
        <f>data!$E15*VLOOKUP(data!$C15,data!$H$5:$L$7,2)</f>
        <v>0</v>
      </c>
      <c r="C15" s="26">
        <f>data!$E15*VLOOKUP(data!$C15,data!$H$5:$L$7,3)</f>
        <v>0</v>
      </c>
      <c r="D15" s="26">
        <f>data!$E15*VLOOKUP(data!$C15,data!$H$5:$L$7,4)</f>
        <v>0</v>
      </c>
      <c r="E15" s="27">
        <f>data!$E15*VLOOKUP(data!$C15,data!$H$5:$L$7,5)</f>
        <v>0</v>
      </c>
      <c r="G15">
        <v>11</v>
      </c>
      <c r="H15" s="16">
        <v>0</v>
      </c>
      <c r="I15" s="17">
        <v>0</v>
      </c>
      <c r="J15" s="17">
        <v>1</v>
      </c>
      <c r="K15" s="18">
        <v>0</v>
      </c>
      <c r="L15" s="36">
        <f t="shared" si="0"/>
        <v>1</v>
      </c>
      <c r="M15" s="32" t="s">
        <v>11</v>
      </c>
      <c r="N15" s="36">
        <v>1</v>
      </c>
    </row>
    <row r="16" spans="1:16" x14ac:dyDescent="0.25">
      <c r="A16">
        <v>12</v>
      </c>
      <c r="B16" s="25">
        <f>data!$E16*VLOOKUP(data!$C16,data!$H$5:$L$7,2)</f>
        <v>4</v>
      </c>
      <c r="C16" s="26">
        <f>data!$E16*VLOOKUP(data!$C16,data!$H$5:$L$7,3)</f>
        <v>4</v>
      </c>
      <c r="D16" s="26">
        <f>data!$E16*VLOOKUP(data!$C16,data!$H$5:$L$7,4)</f>
        <v>4</v>
      </c>
      <c r="E16" s="27">
        <f>data!$E16*VLOOKUP(data!$C16,data!$H$5:$L$7,5)</f>
        <v>8</v>
      </c>
      <c r="G16">
        <v>12</v>
      </c>
      <c r="H16" s="16">
        <v>0.99999999999333866</v>
      </c>
      <c r="I16" s="17">
        <v>0</v>
      </c>
      <c r="J16" s="17">
        <v>0</v>
      </c>
      <c r="K16" s="18">
        <v>0</v>
      </c>
      <c r="L16" s="36">
        <f t="shared" si="0"/>
        <v>0.99999999999333866</v>
      </c>
      <c r="M16" s="32" t="s">
        <v>11</v>
      </c>
      <c r="N16" s="36">
        <v>1</v>
      </c>
    </row>
    <row r="17" spans="1:14" x14ac:dyDescent="0.25">
      <c r="A17">
        <v>13</v>
      </c>
      <c r="B17" s="25">
        <f>data!$E17*VLOOKUP(data!$C17,data!$H$5:$L$7,2)</f>
        <v>3</v>
      </c>
      <c r="C17" s="26">
        <f>data!$E17*VLOOKUP(data!$C17,data!$H$5:$L$7,3)</f>
        <v>6</v>
      </c>
      <c r="D17" s="26">
        <f>data!$E17*VLOOKUP(data!$C17,data!$H$5:$L$7,4)</f>
        <v>9</v>
      </c>
      <c r="E17" s="27">
        <f>data!$E17*VLOOKUP(data!$C17,data!$H$5:$L$7,5)</f>
        <v>3</v>
      </c>
      <c r="G17">
        <v>13</v>
      </c>
      <c r="H17" s="16">
        <v>0.99999999999333933</v>
      </c>
      <c r="I17" s="17">
        <v>0</v>
      </c>
      <c r="J17" s="17">
        <v>0</v>
      </c>
      <c r="K17" s="18">
        <v>0</v>
      </c>
      <c r="L17" s="36">
        <f t="shared" si="0"/>
        <v>0.99999999999333933</v>
      </c>
      <c r="M17" s="32" t="s">
        <v>11</v>
      </c>
      <c r="N17" s="36">
        <v>1</v>
      </c>
    </row>
    <row r="18" spans="1:14" x14ac:dyDescent="0.25">
      <c r="A18">
        <v>14</v>
      </c>
      <c r="B18" s="25">
        <f>data!$E18*VLOOKUP(data!$C18,data!$H$5:$L$7,2)</f>
        <v>0</v>
      </c>
      <c r="C18" s="26">
        <f>data!$E18*VLOOKUP(data!$C18,data!$H$5:$L$7,3)</f>
        <v>0</v>
      </c>
      <c r="D18" s="26">
        <f>data!$E18*VLOOKUP(data!$C18,data!$H$5:$L$7,4)</f>
        <v>0</v>
      </c>
      <c r="E18" s="27">
        <f>data!$E18*VLOOKUP(data!$C18,data!$H$5:$L$7,5)</f>
        <v>0</v>
      </c>
      <c r="G18">
        <v>14</v>
      </c>
      <c r="H18" s="16">
        <v>0.99999999999333866</v>
      </c>
      <c r="I18" s="17">
        <v>0</v>
      </c>
      <c r="J18" s="17">
        <v>0</v>
      </c>
      <c r="K18" s="18">
        <v>0</v>
      </c>
      <c r="L18" s="36">
        <f t="shared" si="0"/>
        <v>0.99999999999333866</v>
      </c>
      <c r="M18" s="32" t="s">
        <v>11</v>
      </c>
      <c r="N18" s="36">
        <v>1</v>
      </c>
    </row>
    <row r="19" spans="1:14" x14ac:dyDescent="0.25">
      <c r="A19">
        <v>15</v>
      </c>
      <c r="B19" s="25">
        <f>data!$E19*VLOOKUP(data!$C19,data!$H$5:$L$7,2)</f>
        <v>2</v>
      </c>
      <c r="C19" s="26">
        <f>data!$E19*VLOOKUP(data!$C19,data!$H$5:$L$7,3)</f>
        <v>4</v>
      </c>
      <c r="D19" s="26">
        <f>data!$E19*VLOOKUP(data!$C19,data!$H$5:$L$7,4)</f>
        <v>6</v>
      </c>
      <c r="E19" s="27">
        <f>data!$E19*VLOOKUP(data!$C19,data!$H$5:$L$7,5)</f>
        <v>2</v>
      </c>
      <c r="G19">
        <v>15</v>
      </c>
      <c r="H19" s="16">
        <v>1</v>
      </c>
      <c r="I19" s="17">
        <v>5.5510041008233202E-12</v>
      </c>
      <c r="J19" s="17">
        <v>0</v>
      </c>
      <c r="K19" s="18">
        <v>0</v>
      </c>
      <c r="L19" s="36">
        <f t="shared" si="0"/>
        <v>1.0000000000055511</v>
      </c>
      <c r="M19" s="32" t="s">
        <v>11</v>
      </c>
      <c r="N19" s="36">
        <v>1</v>
      </c>
    </row>
    <row r="20" spans="1:14" x14ac:dyDescent="0.25">
      <c r="A20">
        <v>16</v>
      </c>
      <c r="B20" s="25">
        <f>data!$E20*VLOOKUP(data!$C20,data!$H$5:$L$7,2)</f>
        <v>7</v>
      </c>
      <c r="C20" s="26">
        <f>data!$E20*VLOOKUP(data!$C20,data!$H$5:$L$7,3)</f>
        <v>7</v>
      </c>
      <c r="D20" s="26">
        <f>data!$E20*VLOOKUP(data!$C20,data!$H$5:$L$7,4)</f>
        <v>7</v>
      </c>
      <c r="E20" s="27">
        <f>data!$E20*VLOOKUP(data!$C20,data!$H$5:$L$7,5)</f>
        <v>14</v>
      </c>
      <c r="G20">
        <v>16</v>
      </c>
      <c r="H20" s="16">
        <v>0</v>
      </c>
      <c r="I20" s="17">
        <v>-6.6613381477072998E-12</v>
      </c>
      <c r="J20" s="17">
        <v>0</v>
      </c>
      <c r="K20" s="18">
        <v>1</v>
      </c>
      <c r="L20" s="36">
        <f t="shared" si="0"/>
        <v>0.99999999999333866</v>
      </c>
      <c r="M20" s="32" t="s">
        <v>11</v>
      </c>
      <c r="N20" s="36">
        <v>1</v>
      </c>
    </row>
    <row r="21" spans="1:14" x14ac:dyDescent="0.25">
      <c r="A21">
        <v>17</v>
      </c>
      <c r="B21" s="25">
        <f>data!$E21*VLOOKUP(data!$C21,data!$H$5:$L$7,2)</f>
        <v>1</v>
      </c>
      <c r="C21" s="26">
        <f>data!$E21*VLOOKUP(data!$C21,data!$H$5:$L$7,3)</f>
        <v>2</v>
      </c>
      <c r="D21" s="26">
        <f>data!$E21*VLOOKUP(data!$C21,data!$H$5:$L$7,4)</f>
        <v>3</v>
      </c>
      <c r="E21" s="27">
        <f>data!$E21*VLOOKUP(data!$C21,data!$H$5:$L$7,5)</f>
        <v>1</v>
      </c>
      <c r="G21">
        <v>17</v>
      </c>
      <c r="H21" s="16">
        <v>0</v>
      </c>
      <c r="I21" s="17">
        <v>0</v>
      </c>
      <c r="J21" s="17">
        <v>0.99999999999344857</v>
      </c>
      <c r="K21" s="18">
        <v>0</v>
      </c>
      <c r="L21" s="36">
        <f t="shared" si="0"/>
        <v>0.99999999999344857</v>
      </c>
      <c r="M21" s="32" t="s">
        <v>11</v>
      </c>
      <c r="N21" s="36">
        <v>1</v>
      </c>
    </row>
    <row r="22" spans="1:14" x14ac:dyDescent="0.25">
      <c r="A22">
        <v>18</v>
      </c>
      <c r="B22" s="25">
        <f>data!$E22*VLOOKUP(data!$C22,data!$H$5:$L$7,2)</f>
        <v>2</v>
      </c>
      <c r="C22" s="26">
        <f>data!$E22*VLOOKUP(data!$C22,data!$H$5:$L$7,3)</f>
        <v>2</v>
      </c>
      <c r="D22" s="26">
        <f>data!$E22*VLOOKUP(data!$C22,data!$H$5:$L$7,4)</f>
        <v>2</v>
      </c>
      <c r="E22" s="27">
        <f>data!$E22*VLOOKUP(data!$C22,data!$H$5:$L$7,5)</f>
        <v>4</v>
      </c>
      <c r="G22">
        <v>18</v>
      </c>
      <c r="H22" s="16">
        <v>-6.6613381477072998E-12</v>
      </c>
      <c r="I22" s="17">
        <v>0</v>
      </c>
      <c r="J22" s="17">
        <v>0</v>
      </c>
      <c r="K22" s="18">
        <v>1</v>
      </c>
      <c r="L22" s="36">
        <f t="shared" si="0"/>
        <v>0.99999999999333866</v>
      </c>
      <c r="M22" s="32" t="s">
        <v>11</v>
      </c>
      <c r="N22" s="36">
        <v>1</v>
      </c>
    </row>
    <row r="23" spans="1:14" x14ac:dyDescent="0.25">
      <c r="A23">
        <v>19</v>
      </c>
      <c r="B23" s="25">
        <f>data!$E23*VLOOKUP(data!$C23,data!$H$5:$L$7,2)</f>
        <v>1</v>
      </c>
      <c r="C23" s="26">
        <f>data!$E23*VLOOKUP(data!$C23,data!$H$5:$L$7,3)</f>
        <v>1</v>
      </c>
      <c r="D23" s="26">
        <f>data!$E23*VLOOKUP(data!$C23,data!$H$5:$L$7,4)</f>
        <v>1</v>
      </c>
      <c r="E23" s="27">
        <f>data!$E23*VLOOKUP(data!$C23,data!$H$5:$L$7,5)</f>
        <v>2</v>
      </c>
      <c r="G23">
        <v>19</v>
      </c>
      <c r="H23" s="16">
        <v>0.99999999999333866</v>
      </c>
      <c r="I23" s="17">
        <v>0</v>
      </c>
      <c r="J23" s="17">
        <v>0</v>
      </c>
      <c r="K23" s="18">
        <v>0</v>
      </c>
      <c r="L23" s="36">
        <f t="shared" si="0"/>
        <v>0.99999999999333866</v>
      </c>
      <c r="M23" s="32" t="s">
        <v>11</v>
      </c>
      <c r="N23" s="36">
        <v>1</v>
      </c>
    </row>
    <row r="24" spans="1:14" x14ac:dyDescent="0.25">
      <c r="A24">
        <v>20</v>
      </c>
      <c r="B24" s="25">
        <f>data!$E24*VLOOKUP(data!$C24,data!$H$5:$L$7,2)</f>
        <v>2</v>
      </c>
      <c r="C24" s="26">
        <f>data!$E24*VLOOKUP(data!$C24,data!$H$5:$L$7,3)</f>
        <v>4</v>
      </c>
      <c r="D24" s="26">
        <f>data!$E24*VLOOKUP(data!$C24,data!$H$5:$L$7,4)</f>
        <v>6</v>
      </c>
      <c r="E24" s="27">
        <f>data!$E24*VLOOKUP(data!$C24,data!$H$5:$L$7,5)</f>
        <v>2</v>
      </c>
      <c r="G24">
        <v>20</v>
      </c>
      <c r="H24" s="16">
        <v>0.99999999999333866</v>
      </c>
      <c r="I24" s="17">
        <v>0</v>
      </c>
      <c r="J24" s="17">
        <v>0</v>
      </c>
      <c r="K24" s="18">
        <v>0</v>
      </c>
      <c r="L24" s="36">
        <f t="shared" si="0"/>
        <v>0.99999999999333866</v>
      </c>
      <c r="M24" s="32" t="s">
        <v>11</v>
      </c>
      <c r="N24" s="36">
        <v>1</v>
      </c>
    </row>
    <row r="25" spans="1:14" x14ac:dyDescent="0.25">
      <c r="A25">
        <v>21</v>
      </c>
      <c r="B25" s="25">
        <f>data!$E25*VLOOKUP(data!$C25,data!$H$5:$L$7,2)</f>
        <v>1</v>
      </c>
      <c r="C25" s="26">
        <f>data!$E25*VLOOKUP(data!$C25,data!$H$5:$L$7,3)</f>
        <v>2</v>
      </c>
      <c r="D25" s="26">
        <f>data!$E25*VLOOKUP(data!$C25,data!$H$5:$L$7,4)</f>
        <v>3</v>
      </c>
      <c r="E25" s="27">
        <f>data!$E25*VLOOKUP(data!$C25,data!$H$5:$L$7,5)</f>
        <v>1</v>
      </c>
      <c r="G25">
        <v>21</v>
      </c>
      <c r="H25" s="16">
        <v>0.99999999999333866</v>
      </c>
      <c r="I25" s="17">
        <v>0</v>
      </c>
      <c r="J25" s="17">
        <v>0</v>
      </c>
      <c r="K25" s="18">
        <v>0</v>
      </c>
      <c r="L25" s="36">
        <f t="shared" si="0"/>
        <v>0.99999999999333866</v>
      </c>
      <c r="M25" s="32" t="s">
        <v>11</v>
      </c>
      <c r="N25" s="36">
        <v>1</v>
      </c>
    </row>
    <row r="26" spans="1:14" x14ac:dyDescent="0.25">
      <c r="A26">
        <v>22</v>
      </c>
      <c r="B26" s="25">
        <f>data!$E26*VLOOKUP(data!$C26,data!$H$5:$L$7,2)</f>
        <v>25</v>
      </c>
      <c r="C26" s="26">
        <f>data!$E26*VLOOKUP(data!$C26,data!$H$5:$L$7,3)</f>
        <v>50</v>
      </c>
      <c r="D26" s="26">
        <f>data!$E26*VLOOKUP(data!$C26,data!$H$5:$L$7,4)</f>
        <v>75</v>
      </c>
      <c r="E26" s="27">
        <f>data!$E26*VLOOKUP(data!$C26,data!$H$5:$L$7,5)</f>
        <v>25</v>
      </c>
      <c r="G26">
        <v>22</v>
      </c>
      <c r="H26" s="16">
        <v>7.3347655878244981E-25</v>
      </c>
      <c r="I26" s="17">
        <v>1</v>
      </c>
      <c r="J26" s="17">
        <v>0</v>
      </c>
      <c r="K26" s="18">
        <v>0</v>
      </c>
      <c r="L26" s="36">
        <f t="shared" si="0"/>
        <v>1</v>
      </c>
      <c r="M26" s="32" t="s">
        <v>11</v>
      </c>
      <c r="N26" s="36">
        <v>1</v>
      </c>
    </row>
    <row r="27" spans="1:14" x14ac:dyDescent="0.25">
      <c r="A27">
        <v>23</v>
      </c>
      <c r="B27" s="25">
        <f>data!$E27*VLOOKUP(data!$C27,data!$H$5:$L$7,2)</f>
        <v>1</v>
      </c>
      <c r="C27" s="26">
        <f>data!$E27*VLOOKUP(data!$C27,data!$H$5:$L$7,3)</f>
        <v>2</v>
      </c>
      <c r="D27" s="26">
        <f>data!$E27*VLOOKUP(data!$C27,data!$H$5:$L$7,4)</f>
        <v>3</v>
      </c>
      <c r="E27" s="27">
        <f>data!$E27*VLOOKUP(data!$C27,data!$H$5:$L$7,5)</f>
        <v>1</v>
      </c>
      <c r="G27">
        <v>23</v>
      </c>
      <c r="H27" s="16">
        <v>0</v>
      </c>
      <c r="I27" s="17">
        <v>0</v>
      </c>
      <c r="J27" s="17">
        <v>1</v>
      </c>
      <c r="K27" s="18">
        <v>0</v>
      </c>
      <c r="L27" s="36">
        <f t="shared" si="0"/>
        <v>1</v>
      </c>
      <c r="M27" s="32" t="s">
        <v>11</v>
      </c>
      <c r="N27" s="36">
        <v>1</v>
      </c>
    </row>
    <row r="28" spans="1:14" x14ac:dyDescent="0.25">
      <c r="A28">
        <v>24</v>
      </c>
      <c r="B28" s="25">
        <f>data!$E28*VLOOKUP(data!$C28,data!$H$5:$L$7,2)</f>
        <v>0</v>
      </c>
      <c r="C28" s="26">
        <f>data!$E28*VLOOKUP(data!$C28,data!$H$5:$L$7,3)</f>
        <v>0</v>
      </c>
      <c r="D28" s="26">
        <f>data!$E28*VLOOKUP(data!$C28,data!$H$5:$L$7,4)</f>
        <v>0</v>
      </c>
      <c r="E28" s="27">
        <f>data!$E28*VLOOKUP(data!$C28,data!$H$5:$L$7,5)</f>
        <v>0</v>
      </c>
      <c r="G28">
        <v>24</v>
      </c>
      <c r="H28" s="16">
        <v>0</v>
      </c>
      <c r="I28" s="17">
        <v>0.99999999999333866</v>
      </c>
      <c r="J28" s="17">
        <v>0</v>
      </c>
      <c r="K28" s="18">
        <v>0</v>
      </c>
      <c r="L28" s="36">
        <f t="shared" si="0"/>
        <v>0.99999999999333866</v>
      </c>
      <c r="M28" s="32" t="s">
        <v>11</v>
      </c>
      <c r="N28" s="36">
        <v>1</v>
      </c>
    </row>
    <row r="29" spans="1:14" x14ac:dyDescent="0.25">
      <c r="A29">
        <v>25</v>
      </c>
      <c r="B29" s="25">
        <f>data!$E29*VLOOKUP(data!$C29,data!$H$5:$L$7,2)</f>
        <v>1</v>
      </c>
      <c r="C29" s="26">
        <f>data!$E29*VLOOKUP(data!$C29,data!$H$5:$L$7,3)</f>
        <v>2</v>
      </c>
      <c r="D29" s="26">
        <f>data!$E29*VLOOKUP(data!$C29,data!$H$5:$L$7,4)</f>
        <v>3</v>
      </c>
      <c r="E29" s="27">
        <f>data!$E29*VLOOKUP(data!$C29,data!$H$5:$L$7,5)</f>
        <v>1</v>
      </c>
      <c r="G29">
        <v>25</v>
      </c>
      <c r="H29" s="16">
        <v>0</v>
      </c>
      <c r="I29" s="17">
        <v>0.99999999999333866</v>
      </c>
      <c r="J29" s="17">
        <v>0</v>
      </c>
      <c r="K29" s="18">
        <v>0</v>
      </c>
      <c r="L29" s="36">
        <f t="shared" si="0"/>
        <v>0.99999999999333866</v>
      </c>
      <c r="M29" s="32" t="s">
        <v>11</v>
      </c>
      <c r="N29" s="36">
        <v>1</v>
      </c>
    </row>
    <row r="30" spans="1:14" x14ac:dyDescent="0.25">
      <c r="A30">
        <v>26</v>
      </c>
      <c r="B30" s="25">
        <f>data!$E30*VLOOKUP(data!$C30,data!$H$5:$L$7,2)</f>
        <v>1</v>
      </c>
      <c r="C30" s="26">
        <f>data!$E30*VLOOKUP(data!$C30,data!$H$5:$L$7,3)</f>
        <v>2</v>
      </c>
      <c r="D30" s="26">
        <f>data!$E30*VLOOKUP(data!$C30,data!$H$5:$L$7,4)</f>
        <v>3</v>
      </c>
      <c r="E30" s="27">
        <f>data!$E30*VLOOKUP(data!$C30,data!$H$5:$L$7,5)</f>
        <v>1</v>
      </c>
      <c r="G30">
        <v>26</v>
      </c>
      <c r="H30" s="16">
        <v>1</v>
      </c>
      <c r="I30" s="17">
        <v>0</v>
      </c>
      <c r="J30" s="17">
        <v>0</v>
      </c>
      <c r="K30" s="18">
        <v>0</v>
      </c>
      <c r="L30" s="36">
        <f t="shared" si="0"/>
        <v>1</v>
      </c>
      <c r="M30" s="32" t="s">
        <v>11</v>
      </c>
      <c r="N30" s="36">
        <v>1</v>
      </c>
    </row>
    <row r="31" spans="1:14" x14ac:dyDescent="0.25">
      <c r="A31">
        <v>27</v>
      </c>
      <c r="B31" s="25">
        <f>data!$E31*VLOOKUP(data!$C31,data!$H$5:$L$7,2)</f>
        <v>1</v>
      </c>
      <c r="C31" s="26">
        <f>data!$E31*VLOOKUP(data!$C31,data!$H$5:$L$7,3)</f>
        <v>2</v>
      </c>
      <c r="D31" s="26">
        <f>data!$E31*VLOOKUP(data!$C31,data!$H$5:$L$7,4)</f>
        <v>3</v>
      </c>
      <c r="E31" s="27">
        <f>data!$E31*VLOOKUP(data!$C31,data!$H$5:$L$7,5)</f>
        <v>1</v>
      </c>
      <c r="G31">
        <v>27</v>
      </c>
      <c r="H31" s="16">
        <v>0.99999999999333866</v>
      </c>
      <c r="I31" s="17">
        <v>0</v>
      </c>
      <c r="J31" s="17">
        <v>0</v>
      </c>
      <c r="K31" s="18">
        <v>0</v>
      </c>
      <c r="L31" s="36">
        <f t="shared" si="0"/>
        <v>0.99999999999333866</v>
      </c>
      <c r="M31" s="32" t="s">
        <v>11</v>
      </c>
      <c r="N31" s="36">
        <v>1</v>
      </c>
    </row>
    <row r="32" spans="1:14" x14ac:dyDescent="0.25">
      <c r="A32">
        <v>28</v>
      </c>
      <c r="B32" s="25">
        <f>data!$E32*VLOOKUP(data!$C32,data!$H$5:$L$7,2)</f>
        <v>0</v>
      </c>
      <c r="C32" s="26">
        <f>data!$E32*VLOOKUP(data!$C32,data!$H$5:$L$7,3)</f>
        <v>0</v>
      </c>
      <c r="D32" s="26">
        <f>data!$E32*VLOOKUP(data!$C32,data!$H$5:$L$7,4)</f>
        <v>0</v>
      </c>
      <c r="E32" s="27">
        <f>data!$E32*VLOOKUP(data!$C32,data!$H$5:$L$7,5)</f>
        <v>0</v>
      </c>
      <c r="G32">
        <v>28</v>
      </c>
      <c r="H32" s="16">
        <v>0</v>
      </c>
      <c r="I32" s="17">
        <v>0.99999999999333866</v>
      </c>
      <c r="J32" s="17">
        <v>0</v>
      </c>
      <c r="K32" s="18">
        <v>0</v>
      </c>
      <c r="L32" s="36">
        <f t="shared" si="0"/>
        <v>0.99999999999333866</v>
      </c>
      <c r="M32" s="32" t="s">
        <v>11</v>
      </c>
      <c r="N32" s="36">
        <v>1</v>
      </c>
    </row>
    <row r="33" spans="1:14" x14ac:dyDescent="0.25">
      <c r="A33">
        <v>29</v>
      </c>
      <c r="B33" s="25">
        <f>data!$E33*VLOOKUP(data!$C33,data!$H$5:$L$7,2)</f>
        <v>2</v>
      </c>
      <c r="C33" s="26">
        <f>data!$E33*VLOOKUP(data!$C33,data!$H$5:$L$7,3)</f>
        <v>4</v>
      </c>
      <c r="D33" s="26">
        <f>data!$E33*VLOOKUP(data!$C33,data!$H$5:$L$7,4)</f>
        <v>6</v>
      </c>
      <c r="E33" s="27">
        <f>data!$E33*VLOOKUP(data!$C33,data!$H$5:$L$7,5)</f>
        <v>2</v>
      </c>
      <c r="G33">
        <v>29</v>
      </c>
      <c r="H33" s="16">
        <v>0.99999999999333866</v>
      </c>
      <c r="I33" s="17">
        <v>0</v>
      </c>
      <c r="J33" s="17">
        <v>0</v>
      </c>
      <c r="K33" s="18">
        <v>0</v>
      </c>
      <c r="L33" s="36">
        <f t="shared" si="0"/>
        <v>0.99999999999333866</v>
      </c>
      <c r="M33" s="32" t="s">
        <v>11</v>
      </c>
      <c r="N33" s="36">
        <v>1</v>
      </c>
    </row>
    <row r="34" spans="1:14" x14ac:dyDescent="0.25">
      <c r="A34">
        <v>30</v>
      </c>
      <c r="B34" s="25">
        <f>data!$E34*VLOOKUP(data!$C34,data!$H$5:$L$7,2)</f>
        <v>1</v>
      </c>
      <c r="C34" s="26">
        <f>data!$E34*VLOOKUP(data!$C34,data!$H$5:$L$7,3)</f>
        <v>2</v>
      </c>
      <c r="D34" s="26">
        <f>data!$E34*VLOOKUP(data!$C34,data!$H$5:$L$7,4)</f>
        <v>3</v>
      </c>
      <c r="E34" s="27">
        <f>data!$E34*VLOOKUP(data!$C34,data!$H$5:$L$7,5)</f>
        <v>1</v>
      </c>
      <c r="G34">
        <v>30</v>
      </c>
      <c r="H34" s="16">
        <v>0.99999999999333866</v>
      </c>
      <c r="I34" s="17">
        <v>0</v>
      </c>
      <c r="J34" s="17">
        <v>0</v>
      </c>
      <c r="K34" s="18">
        <v>0</v>
      </c>
      <c r="L34" s="36">
        <f t="shared" si="0"/>
        <v>0.99999999999333866</v>
      </c>
      <c r="M34" s="32" t="s">
        <v>11</v>
      </c>
      <c r="N34" s="36">
        <v>1</v>
      </c>
    </row>
    <row r="35" spans="1:14" x14ac:dyDescent="0.25">
      <c r="A35">
        <v>31</v>
      </c>
      <c r="B35" s="25">
        <f>data!$E35*VLOOKUP(data!$C35,data!$H$5:$L$7,2)</f>
        <v>0</v>
      </c>
      <c r="C35" s="26">
        <f>data!$E35*VLOOKUP(data!$C35,data!$H$5:$L$7,3)</f>
        <v>0</v>
      </c>
      <c r="D35" s="26">
        <f>data!$E35*VLOOKUP(data!$C35,data!$H$5:$L$7,4)</f>
        <v>0</v>
      </c>
      <c r="E35" s="27">
        <f>data!$E35*VLOOKUP(data!$C35,data!$H$5:$L$7,5)</f>
        <v>0</v>
      </c>
      <c r="G35">
        <v>31</v>
      </c>
      <c r="H35" s="16">
        <v>0</v>
      </c>
      <c r="I35" s="17">
        <v>0.99999999999333866</v>
      </c>
      <c r="J35" s="17">
        <v>0</v>
      </c>
      <c r="K35" s="18">
        <v>0</v>
      </c>
      <c r="L35" s="36">
        <f t="shared" si="0"/>
        <v>0.99999999999333866</v>
      </c>
      <c r="M35" s="32" t="s">
        <v>11</v>
      </c>
      <c r="N35" s="36">
        <v>1</v>
      </c>
    </row>
    <row r="36" spans="1:14" x14ac:dyDescent="0.25">
      <c r="A36">
        <v>32</v>
      </c>
      <c r="B36" s="25">
        <f>data!$E36*VLOOKUP(data!$C36,data!$H$5:$L$7,2)</f>
        <v>2</v>
      </c>
      <c r="C36" s="26">
        <f>data!$E36*VLOOKUP(data!$C36,data!$H$5:$L$7,3)</f>
        <v>4</v>
      </c>
      <c r="D36" s="26">
        <f>data!$E36*VLOOKUP(data!$C36,data!$H$5:$L$7,4)</f>
        <v>6</v>
      </c>
      <c r="E36" s="27">
        <f>data!$E36*VLOOKUP(data!$C36,data!$H$5:$L$7,5)</f>
        <v>2</v>
      </c>
      <c r="G36">
        <v>32</v>
      </c>
      <c r="H36" s="16">
        <v>0</v>
      </c>
      <c r="I36" s="17">
        <v>1</v>
      </c>
      <c r="J36" s="17">
        <v>0</v>
      </c>
      <c r="K36" s="18">
        <v>0</v>
      </c>
      <c r="L36" s="36">
        <f t="shared" si="0"/>
        <v>1</v>
      </c>
      <c r="M36" s="32" t="s">
        <v>11</v>
      </c>
      <c r="N36" s="36">
        <v>1</v>
      </c>
    </row>
    <row r="37" spans="1:14" x14ac:dyDescent="0.25">
      <c r="A37">
        <v>33</v>
      </c>
      <c r="B37" s="25">
        <f>data!$E37*VLOOKUP(data!$C37,data!$H$5:$L$7,2)</f>
        <v>34</v>
      </c>
      <c r="C37" s="26">
        <f>data!$E37*VLOOKUP(data!$C37,data!$H$5:$L$7,3)</f>
        <v>34</v>
      </c>
      <c r="D37" s="26">
        <f>data!$E37*VLOOKUP(data!$C37,data!$H$5:$L$7,4)</f>
        <v>34</v>
      </c>
      <c r="E37" s="27">
        <f>data!$E37*VLOOKUP(data!$C37,data!$H$5:$L$7,5)</f>
        <v>68</v>
      </c>
      <c r="G37">
        <v>33</v>
      </c>
      <c r="H37" s="16">
        <v>0</v>
      </c>
      <c r="I37" s="17">
        <v>-6.6612271254484783E-12</v>
      </c>
      <c r="J37" s="17">
        <v>0</v>
      </c>
      <c r="K37" s="18">
        <v>1</v>
      </c>
      <c r="L37" s="36">
        <f t="shared" si="0"/>
        <v>0.99999999999333877</v>
      </c>
      <c r="M37" s="32" t="s">
        <v>11</v>
      </c>
      <c r="N37" s="36">
        <v>1</v>
      </c>
    </row>
    <row r="38" spans="1:14" x14ac:dyDescent="0.25">
      <c r="A38">
        <v>34</v>
      </c>
      <c r="B38" s="25">
        <f>data!$E38*VLOOKUP(data!$C38,data!$H$5:$L$7,2)</f>
        <v>0</v>
      </c>
      <c r="C38" s="26">
        <f>data!$E38*VLOOKUP(data!$C38,data!$H$5:$L$7,3)</f>
        <v>0</v>
      </c>
      <c r="D38" s="26">
        <f>data!$E38*VLOOKUP(data!$C38,data!$H$5:$L$7,4)</f>
        <v>0</v>
      </c>
      <c r="E38" s="27">
        <f>data!$E38*VLOOKUP(data!$C38,data!$H$5:$L$7,5)</f>
        <v>0</v>
      </c>
      <c r="G38">
        <v>34</v>
      </c>
      <c r="H38" s="16">
        <v>0</v>
      </c>
      <c r="I38" s="17">
        <v>0</v>
      </c>
      <c r="J38" s="17">
        <v>0</v>
      </c>
      <c r="K38" s="18">
        <v>0.99999999999333866</v>
      </c>
      <c r="L38" s="36">
        <f t="shared" si="0"/>
        <v>0.99999999999333866</v>
      </c>
      <c r="M38" s="32" t="s">
        <v>11</v>
      </c>
      <c r="N38" s="36">
        <v>1</v>
      </c>
    </row>
    <row r="39" spans="1:14" x14ac:dyDescent="0.25">
      <c r="A39">
        <v>35</v>
      </c>
      <c r="B39" s="25">
        <f>data!$E39*VLOOKUP(data!$C39,data!$H$5:$L$7,2)</f>
        <v>1</v>
      </c>
      <c r="C39" s="26">
        <f>data!$E39*VLOOKUP(data!$C39,data!$H$5:$L$7,3)</f>
        <v>2</v>
      </c>
      <c r="D39" s="26">
        <f>data!$E39*VLOOKUP(data!$C39,data!$H$5:$L$7,4)</f>
        <v>3</v>
      </c>
      <c r="E39" s="27">
        <f>data!$E39*VLOOKUP(data!$C39,data!$H$5:$L$7,5)</f>
        <v>1</v>
      </c>
      <c r="G39">
        <v>35</v>
      </c>
      <c r="H39" s="16">
        <v>0</v>
      </c>
      <c r="I39" s="17">
        <v>1.4833541950242095E-8</v>
      </c>
      <c r="J39" s="17">
        <v>0.99999998515979316</v>
      </c>
      <c r="K39" s="18">
        <v>0</v>
      </c>
      <c r="L39" s="36">
        <f t="shared" si="0"/>
        <v>0.99999999999333511</v>
      </c>
      <c r="M39" s="32" t="s">
        <v>11</v>
      </c>
      <c r="N39" s="36">
        <v>1</v>
      </c>
    </row>
    <row r="40" spans="1:14" x14ac:dyDescent="0.25">
      <c r="A40">
        <v>36</v>
      </c>
      <c r="B40" s="25">
        <f>data!$E40*VLOOKUP(data!$C40,data!$H$5:$L$7,2)</f>
        <v>0</v>
      </c>
      <c r="C40" s="26">
        <f>data!$E40*VLOOKUP(data!$C40,data!$H$5:$L$7,3)</f>
        <v>0</v>
      </c>
      <c r="D40" s="26">
        <f>data!$E40*VLOOKUP(data!$C40,data!$H$5:$L$7,4)</f>
        <v>0</v>
      </c>
      <c r="E40" s="27">
        <f>data!$E40*VLOOKUP(data!$C40,data!$H$5:$L$7,5)</f>
        <v>0</v>
      </c>
      <c r="G40">
        <v>36</v>
      </c>
      <c r="H40" s="16">
        <v>0</v>
      </c>
      <c r="I40" s="17">
        <v>0</v>
      </c>
      <c r="J40" s="17">
        <v>0</v>
      </c>
      <c r="K40" s="18">
        <v>0.99999999999333866</v>
      </c>
      <c r="L40" s="36">
        <f t="shared" si="0"/>
        <v>0.99999999999333866</v>
      </c>
      <c r="M40" s="32" t="s">
        <v>11</v>
      </c>
      <c r="N40" s="36">
        <v>1</v>
      </c>
    </row>
    <row r="41" spans="1:14" x14ac:dyDescent="0.25">
      <c r="A41">
        <v>37</v>
      </c>
      <c r="B41" s="25">
        <f>data!$E41*VLOOKUP(data!$C41,data!$H$5:$L$7,2)</f>
        <v>3</v>
      </c>
      <c r="C41" s="26">
        <f>data!$E41*VLOOKUP(data!$C41,data!$H$5:$L$7,3)</f>
        <v>3</v>
      </c>
      <c r="D41" s="26">
        <f>data!$E41*VLOOKUP(data!$C41,data!$H$5:$L$7,4)</f>
        <v>3</v>
      </c>
      <c r="E41" s="27">
        <f>data!$E41*VLOOKUP(data!$C41,data!$H$5:$L$7,5)</f>
        <v>6</v>
      </c>
      <c r="G41">
        <v>37</v>
      </c>
      <c r="H41" s="16">
        <v>0</v>
      </c>
      <c r="I41" s="17">
        <v>-6.6613381477509392E-12</v>
      </c>
      <c r="J41" s="17">
        <v>0</v>
      </c>
      <c r="K41" s="18">
        <v>1</v>
      </c>
      <c r="L41" s="36">
        <f t="shared" si="0"/>
        <v>0.99999999999333866</v>
      </c>
      <c r="M41" s="32" t="s">
        <v>11</v>
      </c>
      <c r="N41" s="36">
        <v>1</v>
      </c>
    </row>
    <row r="42" spans="1:14" x14ac:dyDescent="0.25">
      <c r="A42">
        <v>38</v>
      </c>
      <c r="B42" s="25">
        <f>data!$E42*VLOOKUP(data!$C42,data!$H$5:$L$7,2)</f>
        <v>1</v>
      </c>
      <c r="C42" s="26">
        <f>data!$E42*VLOOKUP(data!$C42,data!$H$5:$L$7,3)</f>
        <v>1</v>
      </c>
      <c r="D42" s="26">
        <f>data!$E42*VLOOKUP(data!$C42,data!$H$5:$L$7,4)</f>
        <v>1</v>
      </c>
      <c r="E42" s="27">
        <f>data!$E42*VLOOKUP(data!$C42,data!$H$5:$L$7,5)</f>
        <v>2</v>
      </c>
      <c r="G42">
        <v>38</v>
      </c>
      <c r="H42" s="16">
        <v>0.99999999999333866</v>
      </c>
      <c r="I42" s="17">
        <v>0</v>
      </c>
      <c r="J42" s="17">
        <v>0</v>
      </c>
      <c r="K42" s="18">
        <v>0</v>
      </c>
      <c r="L42" s="36">
        <f t="shared" si="0"/>
        <v>0.99999999999333866</v>
      </c>
      <c r="M42" s="32" t="s">
        <v>11</v>
      </c>
      <c r="N42" s="36">
        <v>1</v>
      </c>
    </row>
    <row r="43" spans="1:14" x14ac:dyDescent="0.25">
      <c r="A43">
        <v>39</v>
      </c>
      <c r="B43" s="25">
        <f>data!$E43*VLOOKUP(data!$C43,data!$H$5:$L$7,2)</f>
        <v>1</v>
      </c>
      <c r="C43" s="26">
        <f>data!$E43*VLOOKUP(data!$C43,data!$H$5:$L$7,3)</f>
        <v>2</v>
      </c>
      <c r="D43" s="26">
        <f>data!$E43*VLOOKUP(data!$C43,data!$H$5:$L$7,4)</f>
        <v>3</v>
      </c>
      <c r="E43" s="27">
        <f>data!$E43*VLOOKUP(data!$C43,data!$H$5:$L$7,5)</f>
        <v>1</v>
      </c>
      <c r="G43">
        <v>39</v>
      </c>
      <c r="H43" s="16">
        <v>0</v>
      </c>
      <c r="I43" s="17">
        <v>0</v>
      </c>
      <c r="J43" s="17">
        <v>0.99999999999333866</v>
      </c>
      <c r="K43" s="18">
        <v>0</v>
      </c>
      <c r="L43" s="36">
        <f t="shared" si="0"/>
        <v>0.99999999999333866</v>
      </c>
      <c r="M43" s="32" t="s">
        <v>11</v>
      </c>
      <c r="N43" s="36">
        <v>1</v>
      </c>
    </row>
    <row r="44" spans="1:14" x14ac:dyDescent="0.25">
      <c r="A44">
        <v>40</v>
      </c>
      <c r="B44" s="25">
        <f>data!$E44*VLOOKUP(data!$C44,data!$H$5:$L$7,2)</f>
        <v>15</v>
      </c>
      <c r="C44" s="26">
        <f>data!$E44*VLOOKUP(data!$C44,data!$H$5:$L$7,3)</f>
        <v>30</v>
      </c>
      <c r="D44" s="26">
        <f>data!$E44*VLOOKUP(data!$C44,data!$H$5:$L$7,4)</f>
        <v>45</v>
      </c>
      <c r="E44" s="27">
        <f>data!$E44*VLOOKUP(data!$C44,data!$H$5:$L$7,5)</f>
        <v>15</v>
      </c>
      <c r="G44">
        <v>40</v>
      </c>
      <c r="H44" s="16">
        <v>0</v>
      </c>
      <c r="I44" s="17">
        <v>1.0000000000000002</v>
      </c>
      <c r="J44" s="17">
        <v>0</v>
      </c>
      <c r="K44" s="18">
        <v>0</v>
      </c>
      <c r="L44" s="36">
        <f t="shared" si="0"/>
        <v>1.0000000000000002</v>
      </c>
      <c r="M44" s="32" t="s">
        <v>11</v>
      </c>
      <c r="N44" s="36">
        <v>1</v>
      </c>
    </row>
    <row r="45" spans="1:14" x14ac:dyDescent="0.25">
      <c r="A45">
        <v>41</v>
      </c>
      <c r="B45" s="25">
        <f>data!$E45*VLOOKUP(data!$C45,data!$H$5:$L$7,2)</f>
        <v>1</v>
      </c>
      <c r="C45" s="26">
        <f>data!$E45*VLOOKUP(data!$C45,data!$H$5:$L$7,3)</f>
        <v>2</v>
      </c>
      <c r="D45" s="26">
        <f>data!$E45*VLOOKUP(data!$C45,data!$H$5:$L$7,4)</f>
        <v>3</v>
      </c>
      <c r="E45" s="27">
        <f>data!$E45*VLOOKUP(data!$C45,data!$H$5:$L$7,5)</f>
        <v>1</v>
      </c>
      <c r="G45">
        <v>41</v>
      </c>
      <c r="H45" s="42">
        <v>1.0992307065437704E-9</v>
      </c>
      <c r="I45" s="43">
        <v>0</v>
      </c>
      <c r="J45" s="43">
        <v>0.99999999890076952</v>
      </c>
      <c r="K45" s="44">
        <v>0</v>
      </c>
      <c r="L45" s="36">
        <f t="shared" si="0"/>
        <v>1.0000000000000002</v>
      </c>
      <c r="M45" s="32" t="s">
        <v>11</v>
      </c>
      <c r="N45" s="36">
        <v>1</v>
      </c>
    </row>
    <row r="46" spans="1:14" x14ac:dyDescent="0.25">
      <c r="A46">
        <v>42</v>
      </c>
      <c r="B46" s="25">
        <f>data!$E46*VLOOKUP(data!$C46,data!$H$5:$L$7,2)</f>
        <v>1</v>
      </c>
      <c r="C46" s="26">
        <f>data!$E46*VLOOKUP(data!$C46,data!$H$5:$L$7,3)</f>
        <v>1</v>
      </c>
      <c r="D46" s="26">
        <f>data!$E46*VLOOKUP(data!$C46,data!$H$5:$L$7,4)</f>
        <v>1</v>
      </c>
      <c r="E46" s="27">
        <f>data!$E46*VLOOKUP(data!$C46,data!$H$5:$L$7,5)</f>
        <v>2</v>
      </c>
      <c r="G46">
        <v>42</v>
      </c>
      <c r="H46" s="42">
        <v>0</v>
      </c>
      <c r="I46" s="43">
        <v>0</v>
      </c>
      <c r="J46" s="43">
        <v>0</v>
      </c>
      <c r="K46" s="44">
        <v>0.99999999999333866</v>
      </c>
      <c r="L46" s="36">
        <f t="shared" si="0"/>
        <v>0.99999999999333866</v>
      </c>
      <c r="M46" s="32" t="s">
        <v>11</v>
      </c>
      <c r="N46" s="36">
        <v>1</v>
      </c>
    </row>
    <row r="47" spans="1:14" x14ac:dyDescent="0.25">
      <c r="A47">
        <v>43</v>
      </c>
      <c r="B47" s="25">
        <f>data!$E47*VLOOKUP(data!$C47,data!$H$5:$L$7,2)</f>
        <v>1</v>
      </c>
      <c r="C47" s="26">
        <f>data!$E47*VLOOKUP(data!$C47,data!$H$5:$L$7,3)</f>
        <v>2</v>
      </c>
      <c r="D47" s="26">
        <f>data!$E47*VLOOKUP(data!$C47,data!$H$5:$L$7,4)</f>
        <v>3</v>
      </c>
      <c r="E47" s="27">
        <f>data!$E47*VLOOKUP(data!$C47,data!$H$5:$L$7,5)</f>
        <v>1</v>
      </c>
      <c r="G47">
        <v>43</v>
      </c>
      <c r="H47" s="42">
        <v>0.99999999999333877</v>
      </c>
      <c r="I47" s="43">
        <v>0</v>
      </c>
      <c r="J47" s="43">
        <v>0</v>
      </c>
      <c r="K47" s="44">
        <v>0</v>
      </c>
      <c r="L47" s="36">
        <f t="shared" si="0"/>
        <v>0.99999999999333877</v>
      </c>
      <c r="M47" s="32" t="s">
        <v>11</v>
      </c>
      <c r="N47" s="36">
        <v>1</v>
      </c>
    </row>
    <row r="48" spans="1:14" x14ac:dyDescent="0.25">
      <c r="A48">
        <v>44</v>
      </c>
      <c r="B48" s="25">
        <f>data!$E48*VLOOKUP(data!$C48,data!$H$5:$L$7,2)</f>
        <v>0</v>
      </c>
      <c r="C48" s="26">
        <f>data!$E48*VLOOKUP(data!$C48,data!$H$5:$L$7,3)</f>
        <v>0</v>
      </c>
      <c r="D48" s="26">
        <f>data!$E48*VLOOKUP(data!$C48,data!$H$5:$L$7,4)</f>
        <v>0</v>
      </c>
      <c r="E48" s="27">
        <f>data!$E48*VLOOKUP(data!$C48,data!$H$5:$L$7,5)</f>
        <v>0</v>
      </c>
      <c r="G48">
        <v>44</v>
      </c>
      <c r="H48" s="42">
        <v>0</v>
      </c>
      <c r="I48" s="43">
        <v>0</v>
      </c>
      <c r="J48" s="43">
        <v>0</v>
      </c>
      <c r="K48" s="44">
        <v>0.99999999999342126</v>
      </c>
      <c r="L48" s="36">
        <f t="shared" si="0"/>
        <v>0.99999999999342126</v>
      </c>
      <c r="M48" s="32" t="s">
        <v>11</v>
      </c>
      <c r="N48" s="36">
        <v>1</v>
      </c>
    </row>
    <row r="49" spans="1:14" x14ac:dyDescent="0.25">
      <c r="A49">
        <v>45</v>
      </c>
      <c r="B49" s="25">
        <f>data!$E49*VLOOKUP(data!$C49,data!$H$5:$L$7,2)</f>
        <v>1</v>
      </c>
      <c r="C49" s="26">
        <f>data!$E49*VLOOKUP(data!$C49,data!$H$5:$L$7,3)</f>
        <v>2</v>
      </c>
      <c r="D49" s="26">
        <f>data!$E49*VLOOKUP(data!$C49,data!$H$5:$L$7,4)</f>
        <v>3</v>
      </c>
      <c r="E49" s="27">
        <f>data!$E49*VLOOKUP(data!$C49,data!$H$5:$L$7,5)</f>
        <v>1</v>
      </c>
      <c r="G49">
        <v>45</v>
      </c>
      <c r="H49" s="42">
        <v>0.99999999999333877</v>
      </c>
      <c r="I49" s="43">
        <v>0</v>
      </c>
      <c r="J49" s="43">
        <v>0</v>
      </c>
      <c r="K49" s="44">
        <v>0</v>
      </c>
      <c r="L49" s="36">
        <f t="shared" si="0"/>
        <v>0.99999999999333877</v>
      </c>
      <c r="M49" s="32" t="s">
        <v>11</v>
      </c>
      <c r="N49" s="36">
        <v>1</v>
      </c>
    </row>
    <row r="50" spans="1:14" x14ac:dyDescent="0.25">
      <c r="A50">
        <v>46</v>
      </c>
      <c r="B50" s="25">
        <f>data!$E50*VLOOKUP(data!$C50,data!$H$5:$L$7,2)</f>
        <v>0</v>
      </c>
      <c r="C50" s="26">
        <f>data!$E50*VLOOKUP(data!$C50,data!$H$5:$L$7,3)</f>
        <v>0</v>
      </c>
      <c r="D50" s="26">
        <f>data!$E50*VLOOKUP(data!$C50,data!$H$5:$L$7,4)</f>
        <v>0</v>
      </c>
      <c r="E50" s="27">
        <f>data!$E50*VLOOKUP(data!$C50,data!$H$5:$L$7,5)</f>
        <v>0</v>
      </c>
      <c r="G50">
        <v>46</v>
      </c>
      <c r="H50" s="42">
        <v>0</v>
      </c>
      <c r="I50" s="43">
        <v>0</v>
      </c>
      <c r="J50" s="43">
        <v>0</v>
      </c>
      <c r="K50" s="44">
        <v>0.99999999999547606</v>
      </c>
      <c r="L50" s="36">
        <f t="shared" si="0"/>
        <v>0.99999999999547606</v>
      </c>
      <c r="M50" s="32" t="s">
        <v>11</v>
      </c>
      <c r="N50" s="36">
        <v>1</v>
      </c>
    </row>
    <row r="51" spans="1:14" x14ac:dyDescent="0.25">
      <c r="A51">
        <v>47</v>
      </c>
      <c r="B51" s="25">
        <f>data!$E51*VLOOKUP(data!$C51,data!$H$5:$L$7,2)</f>
        <v>4</v>
      </c>
      <c r="C51" s="26">
        <f>data!$E51*VLOOKUP(data!$C51,data!$H$5:$L$7,3)</f>
        <v>8</v>
      </c>
      <c r="D51" s="26">
        <f>data!$E51*VLOOKUP(data!$C51,data!$H$5:$L$7,4)</f>
        <v>12</v>
      </c>
      <c r="E51" s="27">
        <f>data!$E51*VLOOKUP(data!$C51,data!$H$5:$L$7,5)</f>
        <v>4</v>
      </c>
      <c r="G51">
        <v>47</v>
      </c>
      <c r="H51" s="42">
        <v>2.2204460492651042E-16</v>
      </c>
      <c r="I51" s="43">
        <v>1</v>
      </c>
      <c r="J51" s="43">
        <v>0</v>
      </c>
      <c r="K51" s="44">
        <v>0</v>
      </c>
      <c r="L51" s="36">
        <f t="shared" si="0"/>
        <v>1.0000000000000002</v>
      </c>
      <c r="M51" s="32" t="s">
        <v>11</v>
      </c>
      <c r="N51" s="36">
        <v>1</v>
      </c>
    </row>
    <row r="52" spans="1:14" x14ac:dyDescent="0.25">
      <c r="A52">
        <v>48</v>
      </c>
      <c r="B52" s="25">
        <f>data!$E52*VLOOKUP(data!$C52,data!$H$5:$L$7,2)</f>
        <v>1</v>
      </c>
      <c r="C52" s="26">
        <f>data!$E52*VLOOKUP(data!$C52,data!$H$5:$L$7,3)</f>
        <v>2</v>
      </c>
      <c r="D52" s="26">
        <f>data!$E52*VLOOKUP(data!$C52,data!$H$5:$L$7,4)</f>
        <v>3</v>
      </c>
      <c r="E52" s="27">
        <f>data!$E52*VLOOKUP(data!$C52,data!$H$5:$L$7,5)</f>
        <v>1</v>
      </c>
      <c r="G52">
        <v>48</v>
      </c>
      <c r="H52" s="42">
        <v>0.99999999999333877</v>
      </c>
      <c r="I52" s="43">
        <v>0</v>
      </c>
      <c r="J52" s="43">
        <v>0</v>
      </c>
      <c r="K52" s="44">
        <v>0</v>
      </c>
      <c r="L52" s="36">
        <f t="shared" si="0"/>
        <v>0.99999999999333877</v>
      </c>
      <c r="M52" s="32" t="s">
        <v>11</v>
      </c>
      <c r="N52" s="36">
        <v>1</v>
      </c>
    </row>
    <row r="53" spans="1:14" x14ac:dyDescent="0.25">
      <c r="A53">
        <v>49</v>
      </c>
      <c r="B53" s="25">
        <f>data!$E53*VLOOKUP(data!$C53,data!$H$5:$L$7,2)</f>
        <v>2</v>
      </c>
      <c r="C53" s="26">
        <f>data!$E53*VLOOKUP(data!$C53,data!$H$5:$L$7,3)</f>
        <v>4</v>
      </c>
      <c r="D53" s="26">
        <f>data!$E53*VLOOKUP(data!$C53,data!$H$5:$L$7,4)</f>
        <v>6</v>
      </c>
      <c r="E53" s="27">
        <f>data!$E53*VLOOKUP(data!$C53,data!$H$5:$L$7,5)</f>
        <v>2</v>
      </c>
      <c r="G53">
        <v>49</v>
      </c>
      <c r="H53" s="42">
        <v>0</v>
      </c>
      <c r="I53" s="43">
        <v>0.99999999999333877</v>
      </c>
      <c r="J53" s="43">
        <v>0</v>
      </c>
      <c r="K53" s="44">
        <v>0</v>
      </c>
      <c r="L53" s="36">
        <f t="shared" si="0"/>
        <v>0.99999999999333877</v>
      </c>
      <c r="M53" s="32" t="s">
        <v>11</v>
      </c>
      <c r="N53" s="36">
        <v>1</v>
      </c>
    </row>
    <row r="54" spans="1:14" ht="15.75" thickBot="1" x14ac:dyDescent="0.3">
      <c r="A54">
        <v>50</v>
      </c>
      <c r="B54" s="28">
        <f>data!$E54*VLOOKUP(data!$C54,data!$H$5:$L$7,2)</f>
        <v>1</v>
      </c>
      <c r="C54" s="29">
        <f>data!$E54*VLOOKUP(data!$C54,data!$H$5:$L$7,3)</f>
        <v>2</v>
      </c>
      <c r="D54" s="29">
        <f>data!$E54*VLOOKUP(data!$C54,data!$H$5:$L$7,4)</f>
        <v>3</v>
      </c>
      <c r="E54" s="30">
        <f>data!$E54*VLOOKUP(data!$C54,data!$H$5:$L$7,5)</f>
        <v>1</v>
      </c>
      <c r="G54">
        <v>50</v>
      </c>
      <c r="H54" s="45">
        <v>1</v>
      </c>
      <c r="I54" s="46">
        <v>-1.1102230240136672E-16</v>
      </c>
      <c r="J54" s="46">
        <v>0</v>
      </c>
      <c r="K54" s="47">
        <v>0</v>
      </c>
      <c r="L54" s="36">
        <f t="shared" si="0"/>
        <v>0.99999999999999989</v>
      </c>
      <c r="M54" s="32" t="s">
        <v>11</v>
      </c>
      <c r="N54" s="36">
        <v>1</v>
      </c>
    </row>
    <row r="55" spans="1:14" x14ac:dyDescent="0.25">
      <c r="H55" s="36">
        <f>SUMPRODUCT(H5:H44,B5:B44)</f>
        <v>28.999999999813813</v>
      </c>
      <c r="I55" s="36">
        <f t="shared" ref="I55:K55" si="1">SUMPRODUCT(I5:I44,C5:C44)</f>
        <v>92.000000029382875</v>
      </c>
      <c r="J55" s="36">
        <f t="shared" si="1"/>
        <v>62.999999955120003</v>
      </c>
      <c r="K55" s="36">
        <f t="shared" si="1"/>
        <v>92</v>
      </c>
    </row>
    <row r="56" spans="1:14" x14ac:dyDescent="0.25">
      <c r="H56" s="36" t="s">
        <v>13</v>
      </c>
      <c r="I56" s="36" t="s">
        <v>13</v>
      </c>
      <c r="J56" s="36" t="s">
        <v>13</v>
      </c>
      <c r="K56" s="36" t="s">
        <v>13</v>
      </c>
    </row>
    <row r="57" spans="1:14" x14ac:dyDescent="0.25">
      <c r="H57" s="41">
        <v>45.999999999727002</v>
      </c>
      <c r="I57" s="35"/>
      <c r="J57" s="35"/>
      <c r="K57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data</vt:lpstr>
      <vt:lpstr>aff</vt:lpstr>
      <vt:lpstr>GAP</vt:lpstr>
      <vt:lpstr>GAP (2)</vt:lpstr>
      <vt:lpstr>BGAP</vt:lpstr>
      <vt:lpstr>BGAP (2)</vt:lpstr>
    </vt:vector>
  </TitlesOfParts>
  <Company>HEC Montréal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Nadsou</cp:lastModifiedBy>
  <dcterms:created xsi:type="dcterms:W3CDTF">2010-09-29T14:44:47Z</dcterms:created>
  <dcterms:modified xsi:type="dcterms:W3CDTF">2011-09-16T05:20:22Z</dcterms:modified>
</cp:coreProperties>
</file>